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0-370 Summary" sheetId="1" r:id="rId1"/>
    <sheet name="370 Command" sheetId="2" r:id="rId2"/>
    <sheet name="371 Rifle Bn" sheetId="3" r:id="rId3"/>
    <sheet name="372 Mortar Bn" sheetId="4" r:id="rId4"/>
    <sheet name="373 Artillery Division" sheetId="5" r:id="rId5"/>
    <sheet name="374 AA Division" sheetId="6" r:id="rId6"/>
    <sheet name="375 ATR Co" sheetId="7" r:id="rId7"/>
    <sheet name="376 SMG Co" sheetId="8" r:id="rId8"/>
    <sheet name="377 Recce Co" sheetId="9" r:id="rId9"/>
    <sheet name="378 Admin Co" sheetId="10" r:id="rId10"/>
    <sheet name="379 Tech Supply Co" sheetId="11" r:id="rId11"/>
    <sheet name="380 Medic Pl" sheetId="12" r:id="rId12"/>
    <sheet name="010-370 Vehicles" sheetId="13" r:id="rId13"/>
  </sheets>
  <definedNames/>
  <calcPr fullCalcOnLoad="1"/>
</workbook>
</file>

<file path=xl/sharedStrings.xml><?xml version="1.0" encoding="utf-8"?>
<sst xmlns="http://schemas.openxmlformats.org/spreadsheetml/2006/main" count="1987" uniqueCount="796">
  <si>
    <t>ШТАТ № 010/370 Motor Rifle Brigade</t>
  </si>
  <si>
    <t>March 1942</t>
  </si>
  <si>
    <t xml:space="preserve"> </t>
  </si>
  <si>
    <t>Personnel</t>
  </si>
  <si>
    <t>Vehicles</t>
  </si>
  <si>
    <t>Tractors</t>
  </si>
  <si>
    <t>Tanks</t>
  </si>
  <si>
    <t>Armd Cars</t>
  </si>
  <si>
    <t>Weapons</t>
  </si>
  <si>
    <t>Radios</t>
  </si>
  <si>
    <t>Source</t>
  </si>
  <si>
    <t>Cargo</t>
  </si>
  <si>
    <t>Special</t>
  </si>
  <si>
    <t>Machine guns</t>
  </si>
  <si>
    <t>Guns</t>
  </si>
  <si>
    <t>Mortars</t>
  </si>
  <si>
    <t>Shtat</t>
  </si>
  <si>
    <t>Comm-anders</t>
  </si>
  <si>
    <t>Officers</t>
  </si>
  <si>
    <t>NCO</t>
  </si>
  <si>
    <t xml:space="preserve">Men </t>
  </si>
  <si>
    <t>Total</t>
  </si>
  <si>
    <t>Civil-ians</t>
  </si>
  <si>
    <t>Cars</t>
  </si>
  <si>
    <t>GAZ-AA 1.5</t>
  </si>
  <si>
    <t>ZIS-5 2.5</t>
  </si>
  <si>
    <t>GAZ radio</t>
  </si>
  <si>
    <t>GAZ Ambul-ance</t>
  </si>
  <si>
    <t>GAZ Wrkshp A</t>
  </si>
  <si>
    <t>GAZ Wrkshp B</t>
  </si>
  <si>
    <t>Club bus</t>
  </si>
  <si>
    <t>Fuel truck ZIS-5</t>
  </si>
  <si>
    <t>Motor kitchen trailer</t>
  </si>
  <si>
    <t>Vorosh-ilov</t>
  </si>
  <si>
    <t>CT3</t>
  </si>
  <si>
    <t>ST-2</t>
  </si>
  <si>
    <t>Motor-cycles</t>
  </si>
  <si>
    <t>Heavy KV</t>
  </si>
  <si>
    <t>Medium T-34</t>
  </si>
  <si>
    <t>Light T-50 BT T-26</t>
  </si>
  <si>
    <t>T-60</t>
  </si>
  <si>
    <t>Armd Carriers</t>
  </si>
  <si>
    <t>Small BA-10</t>
  </si>
  <si>
    <t>Rifles</t>
  </si>
  <si>
    <t>Auto Rifles</t>
  </si>
  <si>
    <t>SMG</t>
  </si>
  <si>
    <t>Light</t>
  </si>
  <si>
    <t>Maxim</t>
  </si>
  <si>
    <t>AA MG &amp; AA DshK</t>
  </si>
  <si>
    <t>ATR</t>
  </si>
  <si>
    <t>76mm</t>
  </si>
  <si>
    <t>45mm</t>
  </si>
  <si>
    <t>37mm</t>
  </si>
  <si>
    <t>120mm</t>
  </si>
  <si>
    <t>82mm</t>
  </si>
  <si>
    <t>50mm</t>
  </si>
  <si>
    <t>M-13</t>
  </si>
  <si>
    <t>Knapsack flame-throwers</t>
  </si>
  <si>
    <t>Radio RSV</t>
  </si>
  <si>
    <t>Radio RB large antenna</t>
  </si>
  <si>
    <t>Radio RBS</t>
  </si>
  <si>
    <t>Radio RB</t>
  </si>
  <si>
    <t>Sabre/ MG Wagon</t>
  </si>
  <si>
    <t>Saddle</t>
  </si>
  <si>
    <t>Gas Masks</t>
  </si>
  <si>
    <t>Degas-sing unit</t>
  </si>
  <si>
    <t>Command</t>
  </si>
  <si>
    <t>010/370</t>
  </si>
  <si>
    <t>Shtat table</t>
  </si>
  <si>
    <t>HQ Company</t>
  </si>
  <si>
    <t>010/378</t>
  </si>
  <si>
    <t>Reconnaissance Co</t>
  </si>
  <si>
    <t>010/377</t>
  </si>
  <si>
    <t>Motor Rifle Bn</t>
  </si>
  <si>
    <t>010/371</t>
  </si>
  <si>
    <t>SMG Co</t>
  </si>
  <si>
    <t>010/376</t>
  </si>
  <si>
    <t>AT Rifle Co</t>
  </si>
  <si>
    <t>010/375</t>
  </si>
  <si>
    <t>Mortar Bn</t>
  </si>
  <si>
    <t>010/372</t>
  </si>
  <si>
    <t>Artillery Bn</t>
  </si>
  <si>
    <t>010/373</t>
  </si>
  <si>
    <t>Medical Platoon</t>
  </si>
  <si>
    <t>010/380</t>
  </si>
  <si>
    <t>Technical Department</t>
  </si>
  <si>
    <t>010/379</t>
  </si>
  <si>
    <t>Additions &amp; Deductions</t>
  </si>
  <si>
    <t>AA Bn</t>
  </si>
  <si>
    <t>010/374</t>
  </si>
  <si>
    <t>Tank Regiments</t>
  </si>
  <si>
    <t>Tank Regt</t>
  </si>
  <si>
    <t>010/414</t>
  </si>
  <si>
    <t>010/292</t>
  </si>
  <si>
    <t>Album 50</t>
  </si>
  <si>
    <t>Mechanised Brigade end 1942</t>
  </si>
  <si>
    <t>Development of Armoured Forces Document</t>
  </si>
  <si>
    <t>Personnel numbers ......... .3,152</t>
  </si>
  <si>
    <t>Armoured Cars ......... .7</t>
  </si>
  <si>
    <t>Armoured Transports ......... .10</t>
  </si>
  <si>
    <t>Guns 76mm / USV /..........24</t>
  </si>
  <si>
    <t>Guns 37mm ......... .12</t>
  </si>
  <si>
    <t>82mm Mortars ......... .30</t>
  </si>
  <si>
    <t>120mm Mortar ............... .4</t>
  </si>
  <si>
    <t>DShK ......... .3</t>
  </si>
  <si>
    <t>Machine guns Maxim ......... .18</t>
  </si>
  <si>
    <t>ATR ......... .54</t>
  </si>
  <si>
    <t xml:space="preserve">Machine Guns Light ..................... .110 </t>
  </si>
  <si>
    <t>Item</t>
  </si>
  <si>
    <t>ШТАТ № 010/370</t>
  </si>
  <si>
    <t>Command of a Motor Rifle Brigade</t>
  </si>
  <si>
    <t>1. Organisation</t>
  </si>
  <si>
    <t>1. Administration</t>
  </si>
  <si>
    <t>2. Staff</t>
  </si>
  <si>
    <t>3. Chiefs of Service</t>
  </si>
  <si>
    <t>4. Political Detachment</t>
  </si>
  <si>
    <t>5. Technical unit</t>
  </si>
  <si>
    <t>6. Special Detachment</t>
  </si>
  <si>
    <t>7. Chief of artillery</t>
  </si>
  <si>
    <t>8. Economic supply</t>
  </si>
  <si>
    <t>9. Commandants platoon for service and traffic control</t>
  </si>
  <si>
    <t>10. Transport Detachment</t>
  </si>
  <si>
    <t>2. Personnel</t>
  </si>
  <si>
    <t>Command personnel</t>
  </si>
  <si>
    <t>Warrant Officers</t>
  </si>
  <si>
    <t>Soldiers</t>
  </si>
  <si>
    <t>total</t>
  </si>
  <si>
    <t>3. Material items and Transport</t>
  </si>
  <si>
    <t>Material items</t>
  </si>
  <si>
    <t>Machine Gun DP</t>
  </si>
  <si>
    <t>Motor Transport</t>
  </si>
  <si>
    <t>Light motor vehicles</t>
  </si>
  <si>
    <t>Cargo motor vehicles 1.5t</t>
  </si>
  <si>
    <t xml:space="preserve">Motor vehicle Staff GAZ-AA </t>
  </si>
  <si>
    <t>Motor vehicle Ambulance GAZ-AA</t>
  </si>
  <si>
    <t>Motor vehicle Club</t>
  </si>
  <si>
    <t>Administration of Motor Rifle Brigade</t>
  </si>
  <si>
    <t>Name of posts, material items and transport</t>
  </si>
  <si>
    <t>Rank</t>
  </si>
  <si>
    <t>Individual equipment</t>
  </si>
  <si>
    <t>Number of posts</t>
  </si>
  <si>
    <t>military speciality</t>
  </si>
  <si>
    <t>salary</t>
  </si>
  <si>
    <t>Pistols</t>
  </si>
  <si>
    <t>Binoculars</t>
  </si>
  <si>
    <t>Compass</t>
  </si>
  <si>
    <t>№1</t>
  </si>
  <si>
    <t>№2</t>
  </si>
  <si>
    <t>№3</t>
  </si>
  <si>
    <t>№4</t>
  </si>
  <si>
    <t>№5</t>
  </si>
  <si>
    <t>Material items and transport</t>
  </si>
  <si>
    <t xml:space="preserve">  </t>
  </si>
  <si>
    <t>1.Command</t>
  </si>
  <si>
    <t>Commander of brigade</t>
  </si>
  <si>
    <t>Colonel General-Major</t>
  </si>
  <si>
    <t>Military commissar</t>
  </si>
  <si>
    <t>Colonel Commissar. Brigade Commissar</t>
  </si>
  <si>
    <t>Deputy Commander of brigade</t>
  </si>
  <si>
    <t xml:space="preserve">Colonel  </t>
  </si>
  <si>
    <t>Assistant commander brigade for technical units</t>
  </si>
  <si>
    <r>
      <rPr>
        <sz val="10"/>
        <rFont val="Gill Sans MT"/>
        <family val="2"/>
      </rPr>
      <t>Military engineer 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grade</t>
    </r>
  </si>
  <si>
    <t>Assistant commander of brigade housekeeping items – chief of Rear</t>
  </si>
  <si>
    <t>2.Staff</t>
  </si>
  <si>
    <t>Chief of staff</t>
  </si>
  <si>
    <t>Lieutenant Colonel</t>
  </si>
  <si>
    <t>Senior battalion. Commissar-colonel commissar</t>
  </si>
  <si>
    <t>Deputy chief of staff for operational work</t>
  </si>
  <si>
    <t>Assistant chief of staff for operational work</t>
  </si>
  <si>
    <t>Major</t>
  </si>
  <si>
    <t>Assistant chief of staff for reconnaissance service</t>
  </si>
  <si>
    <t>Assistant chief of staff for reconnaissance</t>
  </si>
  <si>
    <t>Assistant chief of staff  for personnel accounting</t>
  </si>
  <si>
    <t>Engineer 3rd grade</t>
  </si>
  <si>
    <t>Assistant chief of staff for special communications</t>
  </si>
  <si>
    <t>Captain</t>
  </si>
  <si>
    <t>Communications officer</t>
  </si>
  <si>
    <t>Senior Captain. Lieutenant</t>
  </si>
  <si>
    <t>Office clerk</t>
  </si>
  <si>
    <r>
      <rPr>
        <sz val="10"/>
        <rFont val="Gill Sans MT"/>
        <family val="2"/>
      </rPr>
      <t>Technical Intendant 2</t>
    </r>
    <r>
      <rPr>
        <vertAlign val="superscript"/>
        <sz val="10"/>
        <rFont val="Gill Sans MT"/>
        <family val="2"/>
      </rPr>
      <t>nd</t>
    </r>
    <r>
      <rPr>
        <sz val="10"/>
        <rFont val="Gill Sans MT"/>
        <family val="2"/>
      </rPr>
      <t xml:space="preserve"> grade</t>
    </r>
  </si>
  <si>
    <t>Sgt Major Clerk</t>
  </si>
  <si>
    <t>Senior sergeant of administrative service</t>
  </si>
  <si>
    <t>Senior Clerk</t>
  </si>
  <si>
    <t>Sergeant of administrative service</t>
  </si>
  <si>
    <t>3.Chief of services</t>
  </si>
  <si>
    <t>Chief engineer service</t>
  </si>
  <si>
    <t>Chief chemical service</t>
  </si>
  <si>
    <t>Chief communications</t>
  </si>
  <si>
    <t>46a</t>
  </si>
  <si>
    <t>Brigade doctor</t>
  </si>
  <si>
    <r>
      <rPr>
        <sz val="10"/>
        <rFont val="Gill Sans MT"/>
        <family val="2"/>
      </rPr>
      <t>Brigade doctor 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grade</t>
    </r>
  </si>
  <si>
    <t>Chief of political Detachment</t>
  </si>
  <si>
    <t xml:space="preserve">Colonel Commissar </t>
  </si>
  <si>
    <t>Deputy chief of political Detachment</t>
  </si>
  <si>
    <t>Senior Political Battalion Commissar</t>
  </si>
  <si>
    <t>Senior instructor</t>
  </si>
  <si>
    <t>Senior Political Instructor</t>
  </si>
  <si>
    <t>Instructor for accounting for Party and Komsomol members</t>
  </si>
  <si>
    <t>Junior Political Instructor</t>
  </si>
  <si>
    <t>Secretary Political Detachment</t>
  </si>
  <si>
    <t>Party Commissar</t>
  </si>
  <si>
    <t>Secretary of the Party commission</t>
  </si>
  <si>
    <t>concurrently with above post</t>
  </si>
  <si>
    <t>5.Special Detachment (of the Special Staff)</t>
  </si>
  <si>
    <t>6. Technical units</t>
  </si>
  <si>
    <t>Chief of technical unit. Deputy commander brigade for technical units</t>
  </si>
  <si>
    <t>Deputy chief Technical unit for repair and maintenance</t>
  </si>
  <si>
    <t>Military engineer 3rd grade</t>
  </si>
  <si>
    <t>Assistant chief of technical units for supply of fuel</t>
  </si>
  <si>
    <t>Military technician 2nd grade</t>
  </si>
  <si>
    <t>Technical Intendant 2nd grade</t>
  </si>
  <si>
    <t>Junior sergeant</t>
  </si>
  <si>
    <t>7. Artillery Supply</t>
  </si>
  <si>
    <t>Chief of artillery</t>
  </si>
  <si>
    <t>handwritten addition</t>
  </si>
  <si>
    <t>Chief of artillery supply</t>
  </si>
  <si>
    <r>
      <rPr>
        <sz val="10"/>
        <rFont val="Gill Sans MT"/>
        <family val="2"/>
      </rPr>
      <t>Military engineer 3</t>
    </r>
    <r>
      <rPr>
        <vertAlign val="superscript"/>
        <sz val="10"/>
        <rFont val="Gill Sans MT"/>
        <family val="2"/>
      </rPr>
      <t>rd</t>
    </r>
    <r>
      <rPr>
        <sz val="10"/>
        <rFont val="Gill Sans MT"/>
        <family val="2"/>
      </rPr>
      <t xml:space="preserve"> grade</t>
    </r>
  </si>
  <si>
    <t>Deputy chief of artillery supply</t>
  </si>
  <si>
    <r>
      <rPr>
        <sz val="10"/>
        <rFont val="Gill Sans MT"/>
        <family val="2"/>
      </rPr>
      <t>Military technician 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grade</t>
    </r>
  </si>
  <si>
    <t>8. Economic Detachment</t>
  </si>
  <si>
    <t>Chief of munitions supply</t>
  </si>
  <si>
    <r>
      <rPr>
        <sz val="10"/>
        <rFont val="Gill Sans MT"/>
        <family val="2"/>
      </rPr>
      <t>Intendant 3</t>
    </r>
    <r>
      <rPr>
        <vertAlign val="superscript"/>
        <sz val="10"/>
        <rFont val="Gill Sans MT"/>
        <family val="2"/>
      </rPr>
      <t>rd</t>
    </r>
    <r>
      <rPr>
        <sz val="10"/>
        <rFont val="Gill Sans MT"/>
        <family val="2"/>
      </rPr>
      <t xml:space="preserve"> grade</t>
    </r>
  </si>
  <si>
    <t>Chief of rations supply</t>
  </si>
  <si>
    <t>ditto</t>
  </si>
  <si>
    <t>Chief of finance units</t>
  </si>
  <si>
    <t>9. Platoon of the Commandants service and traffic control</t>
  </si>
  <si>
    <t>Commander of Commandants platoon – deputy chief of the commandants staff</t>
  </si>
  <si>
    <t>Senior Lieutenant</t>
  </si>
  <si>
    <t>Deputy commander of platoon</t>
  </si>
  <si>
    <t xml:space="preserve">Senior Sergeant  </t>
  </si>
  <si>
    <t>Commandants Detachment</t>
  </si>
  <si>
    <t xml:space="preserve">Sergeant  </t>
  </si>
  <si>
    <t>Assistant of the commandants Detachment</t>
  </si>
  <si>
    <t>Machine gunner</t>
  </si>
  <si>
    <t>Rifleman</t>
  </si>
  <si>
    <t>Machine gun DP</t>
  </si>
  <si>
    <t>Commander of the detachment</t>
  </si>
  <si>
    <t>Driver Sgt Major</t>
  </si>
  <si>
    <t xml:space="preserve">Driver  </t>
  </si>
  <si>
    <t>Motor Vehicle Light</t>
  </si>
  <si>
    <t>Motor Vehicle Ambulance GAZ-AA</t>
  </si>
  <si>
    <t>Motor Vehicle Staff Office GAZ-AA</t>
  </si>
  <si>
    <t>Motor Vehicle Club Bus</t>
  </si>
  <si>
    <t>Motor Vehicle Cargo 1.5t for property and personnel</t>
  </si>
  <si>
    <t>Radio technician</t>
  </si>
  <si>
    <t>Military technician 1st grade</t>
  </si>
  <si>
    <t>Military shop?</t>
  </si>
  <si>
    <t>Total in administration</t>
  </si>
  <si>
    <t>Motor Rifle Battalion of a Motor Rifle Brigade</t>
  </si>
  <si>
    <t>2. Rifle Companies – in battalion 3</t>
  </si>
  <si>
    <t>3. Platoon SMG troops</t>
  </si>
  <si>
    <t>4. Company of ATR troops</t>
  </si>
  <si>
    <t>5. AT gun battery</t>
  </si>
  <si>
    <t>6. Mortar battery 82mm mortars</t>
  </si>
  <si>
    <t>7. Company for supply</t>
  </si>
  <si>
    <t>8. Medical Aid point</t>
  </si>
  <si>
    <t>76mm gun or 45mm AT gun</t>
  </si>
  <si>
    <t>Mortar 82mm</t>
  </si>
  <si>
    <t>Machine gun heavy</t>
  </si>
  <si>
    <t>Machine gun light</t>
  </si>
  <si>
    <t>AT Rifle</t>
  </si>
  <si>
    <t>Radio RV extended antenna</t>
  </si>
  <si>
    <t>Radio RVS</t>
  </si>
  <si>
    <t>Motor vehicle light</t>
  </si>
  <si>
    <t>Motor vehicle cargo 1.5t</t>
  </si>
  <si>
    <t>Motor vehicle cargo 2.5t</t>
  </si>
  <si>
    <t>Motor vehicle Ambulance</t>
  </si>
  <si>
    <t>Motor vehicle Workshop type A</t>
  </si>
  <si>
    <t>Motorcycle with sidecar</t>
  </si>
  <si>
    <t>Motor trailer kitchen</t>
  </si>
  <si>
    <t xml:space="preserve">Material items  </t>
  </si>
  <si>
    <t>1.5t</t>
  </si>
  <si>
    <t>2.5t</t>
  </si>
  <si>
    <t>Specialist</t>
  </si>
  <si>
    <t>kitchen trailer</t>
  </si>
  <si>
    <t>motorcycle</t>
  </si>
  <si>
    <t>a) Command</t>
  </si>
  <si>
    <t>Commander of battalion</t>
  </si>
  <si>
    <t>Battalion commissar</t>
  </si>
  <si>
    <t>Deputy commander of battalion</t>
  </si>
  <si>
    <t>Assistant commander of technical units</t>
  </si>
  <si>
    <t>Assistant commander of battalion for economic units</t>
  </si>
  <si>
    <t>b) Staff</t>
  </si>
  <si>
    <t>Adjutant senior</t>
  </si>
  <si>
    <t xml:space="preserve">Adjutant  </t>
  </si>
  <si>
    <t>Chief of communications</t>
  </si>
  <si>
    <t>Lieutenant</t>
  </si>
  <si>
    <t>Chief of chemical service</t>
  </si>
  <si>
    <t>Chief of engineer service</t>
  </si>
  <si>
    <t>Senior clerk</t>
  </si>
  <si>
    <t>sergeant of administrative service</t>
  </si>
  <si>
    <t>Motorcyclist</t>
  </si>
  <si>
    <t>Motorcycle and sidecar</t>
  </si>
  <si>
    <t>c) Party political apparatus</t>
  </si>
  <si>
    <r>
      <rPr>
        <sz val="10"/>
        <rFont val="Gill Sans MT"/>
        <family val="2"/>
      </rPr>
      <t>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secretary of Party organisation</t>
    </r>
  </si>
  <si>
    <t>by individual</t>
  </si>
  <si>
    <r>
      <rPr>
        <sz val="10"/>
        <rFont val="Gill Sans MT"/>
        <family val="2"/>
      </rPr>
      <t>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secretary of the Komsomol organisation</t>
    </r>
  </si>
  <si>
    <t>on the ground</t>
  </si>
  <si>
    <t xml:space="preserve">d) Technical unit for munitions </t>
  </si>
  <si>
    <t>Chief of technical unit – Asst commander battalion technical units</t>
  </si>
  <si>
    <t>Chief of munitions</t>
  </si>
  <si>
    <r>
      <rPr>
        <sz val="10"/>
        <rFont val="Gill Sans MT"/>
        <family val="2"/>
      </rPr>
      <t>Military technician 2</t>
    </r>
    <r>
      <rPr>
        <vertAlign val="superscript"/>
        <sz val="10"/>
        <rFont val="Gill Sans MT"/>
        <family val="2"/>
      </rPr>
      <t>nd</t>
    </r>
    <r>
      <rPr>
        <sz val="10"/>
        <rFont val="Gill Sans MT"/>
        <family val="2"/>
      </rPr>
      <t xml:space="preserve"> grade</t>
    </r>
  </si>
  <si>
    <t>e) Economic supply</t>
  </si>
  <si>
    <t>Chief of economic supply – Asst commander battalion for economic units</t>
  </si>
  <si>
    <t>Asst chief of economic unit</t>
  </si>
  <si>
    <r>
      <rPr>
        <sz val="10"/>
        <rFont val="Gill Sans MT"/>
        <family val="2"/>
      </rPr>
      <t>Technical intendant 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grade</t>
    </r>
  </si>
  <si>
    <t>Chief of finance</t>
  </si>
  <si>
    <t>Sergeant-major clerk</t>
  </si>
  <si>
    <t>f) Communications platoon</t>
  </si>
  <si>
    <t>Commander of platoon – chief communications of battalion</t>
  </si>
  <si>
    <t>Radio detachment</t>
  </si>
  <si>
    <t>Commander of detachment</t>
  </si>
  <si>
    <t>Senior sergeant</t>
  </si>
  <si>
    <t>Senior radio operator</t>
  </si>
  <si>
    <t>Radio operator</t>
  </si>
  <si>
    <t>Driver</t>
  </si>
  <si>
    <t>Radio station RV with extended antenna</t>
  </si>
  <si>
    <t>Radio station RVS</t>
  </si>
  <si>
    <t>Motor vehicle cargo 1.5t for radios</t>
  </si>
  <si>
    <t>Telephone detachment</t>
  </si>
  <si>
    <t>Senior telephonist</t>
  </si>
  <si>
    <t>Lance corporal</t>
  </si>
  <si>
    <t>Telephonist</t>
  </si>
  <si>
    <t>total for company</t>
  </si>
  <si>
    <t>2. Rifle Company</t>
  </si>
  <si>
    <t>in the battalion 2 companies</t>
  </si>
  <si>
    <t>Commander of company</t>
  </si>
  <si>
    <t>Political instructor</t>
  </si>
  <si>
    <t>Political officer</t>
  </si>
  <si>
    <t>Deputy commander of company</t>
  </si>
  <si>
    <t>a) Administrative detachment</t>
  </si>
  <si>
    <t>Sergeant-major</t>
  </si>
  <si>
    <t>Sergeant  Major</t>
  </si>
  <si>
    <t>Storekeeper clerk</t>
  </si>
  <si>
    <t>Observer</t>
  </si>
  <si>
    <t>Signaller</t>
  </si>
  <si>
    <t>Instructor Medic</t>
  </si>
  <si>
    <t>Medic</t>
  </si>
  <si>
    <t>Gunsmith</t>
  </si>
  <si>
    <t>Sergeant of technical service</t>
  </si>
  <si>
    <t>b) Rifle platoon</t>
  </si>
  <si>
    <t>in the company – 3</t>
  </si>
  <si>
    <t xml:space="preserve">Commander of platoon  </t>
  </si>
  <si>
    <t>4 Rifle sections</t>
  </si>
  <si>
    <t>Section commander</t>
  </si>
  <si>
    <t>Deputy section commander</t>
  </si>
  <si>
    <t>Machine gunner / No1</t>
  </si>
  <si>
    <t xml:space="preserve">Machine gunner  </t>
  </si>
  <si>
    <t>Riflemen</t>
  </si>
  <si>
    <t>total in platoon</t>
  </si>
  <si>
    <t>total in 3 platoons</t>
  </si>
  <si>
    <t>c) Machine gun platoon</t>
  </si>
  <si>
    <t>Assistant section commander and gunner</t>
  </si>
  <si>
    <t>total in company</t>
  </si>
  <si>
    <t>total in 3 companies</t>
  </si>
  <si>
    <t>3. SMG Platoon</t>
  </si>
  <si>
    <t>Assistant commander platoon</t>
  </si>
  <si>
    <t>Riflemen with SMG</t>
  </si>
  <si>
    <t>4. Company of AT Rifles</t>
  </si>
  <si>
    <t>a. Platoon AT Rifles</t>
  </si>
  <si>
    <t>in company – 3</t>
  </si>
  <si>
    <t>Asst Commander of platoon</t>
  </si>
  <si>
    <t>Deputy section commander - Senior AT Rifle gunner</t>
  </si>
  <si>
    <t>Senior gunners</t>
  </si>
  <si>
    <t>Number 2</t>
  </si>
  <si>
    <t>Rifle PTR</t>
  </si>
  <si>
    <t>Commander of battery</t>
  </si>
  <si>
    <t>Deputy commander of battery</t>
  </si>
  <si>
    <t>1. Platoon</t>
  </si>
  <si>
    <t>in battery – 2</t>
  </si>
  <si>
    <t>Deputy section commander and gunner</t>
  </si>
  <si>
    <t>Number 2 gunners</t>
  </si>
  <si>
    <t xml:space="preserve">Guns AT-gun 76 mm lightweight / USV / or 45mm </t>
  </si>
  <si>
    <t>total in 2 platoons</t>
  </si>
  <si>
    <t xml:space="preserve">total in battery </t>
  </si>
  <si>
    <t>6. Mortar Battery</t>
  </si>
  <si>
    <t>Sergeant-major of company – also commander of detachment</t>
  </si>
  <si>
    <t>b) Platoon 82mm mortars</t>
  </si>
  <si>
    <t xml:space="preserve">in company -2 </t>
  </si>
  <si>
    <t>Deputy commander of detachment – also gunner</t>
  </si>
  <si>
    <t>Mortar gunner</t>
  </si>
  <si>
    <t>Motor vehicle cargo 1.5t for personnel weapons and munitions</t>
  </si>
  <si>
    <t>a) Motor transport platoon</t>
  </si>
  <si>
    <t xml:space="preserve">Four sections/squads for transportation of personnel and weapons </t>
  </si>
  <si>
    <t>Motor Vehicle light</t>
  </si>
  <si>
    <t xml:space="preserve">Motor Vehicle cargo 1.5t for personnel  </t>
  </si>
  <si>
    <t>total of 4 detachments</t>
  </si>
  <si>
    <t xml:space="preserve">Section/squad for delivery of munitions, barrels of fuel, engineer, chemical and signal materials/equipment. </t>
  </si>
  <si>
    <t>Supply of fuel</t>
  </si>
  <si>
    <t>driver</t>
  </si>
  <si>
    <t>Motor vehicle cargo 2.5t for munitions</t>
  </si>
  <si>
    <t>Motor vehicle cargo 1.5t for chemical and signals materials</t>
  </si>
  <si>
    <t>Motor vehicle cargo 2.5t barrels of fuel</t>
  </si>
  <si>
    <t>total for platoon</t>
  </si>
  <si>
    <t>b) Repair platoon</t>
  </si>
  <si>
    <t>Detachment for machine repair</t>
  </si>
  <si>
    <t>Brigade sergeant major</t>
  </si>
  <si>
    <t>senior sergeant technical service</t>
  </si>
  <si>
    <t>Electrician</t>
  </si>
  <si>
    <t>sergeant technical service</t>
  </si>
  <si>
    <t>Locksmith</t>
  </si>
  <si>
    <t>senior driver</t>
  </si>
  <si>
    <t>Workshop Type A</t>
  </si>
  <si>
    <t>Motor Vehicle cargo 1.5t for spares</t>
  </si>
  <si>
    <t>Detachment for repair of weapons</t>
  </si>
  <si>
    <t>Technician for artillery</t>
  </si>
  <si>
    <t>Master of artillery</t>
  </si>
  <si>
    <t>Master of weapons – machine guns</t>
  </si>
  <si>
    <t>Master of chemical protection</t>
  </si>
  <si>
    <t>Motor vehicle cargo 1.5t for workshops and personnel</t>
  </si>
  <si>
    <t>c) Platoon for economic supply</t>
  </si>
  <si>
    <r>
      <rPr>
        <sz val="10"/>
        <rFont val="Gill Sans MT"/>
        <family val="2"/>
      </rPr>
      <t>Technical intendant 2</t>
    </r>
    <r>
      <rPr>
        <vertAlign val="superscript"/>
        <sz val="10"/>
        <rFont val="Gill Sans MT"/>
        <family val="2"/>
      </rPr>
      <t>nd</t>
    </r>
    <r>
      <rPr>
        <sz val="10"/>
        <rFont val="Gill Sans MT"/>
        <family val="2"/>
      </rPr>
      <t xml:space="preserve"> grade</t>
    </r>
  </si>
  <si>
    <t>Senior storekeeper</t>
  </si>
  <si>
    <t>Senior cook</t>
  </si>
  <si>
    <t>Cook</t>
  </si>
  <si>
    <t>Cobbler</t>
  </si>
  <si>
    <t>Motor vehicle cargo 2.5t for rations and towing kitchen trailer</t>
  </si>
  <si>
    <t>Motor vehicle cargo 1.5t for rations</t>
  </si>
  <si>
    <t>Motor vehicle cargo 1.5t for personnel, sanitary stores</t>
  </si>
  <si>
    <t>Kitchen trailer</t>
  </si>
  <si>
    <t>8. Point for medical aid</t>
  </si>
  <si>
    <t>Battalion doctor</t>
  </si>
  <si>
    <r>
      <rPr>
        <sz val="10"/>
        <rFont val="Gill Sans MT"/>
        <family val="2"/>
      </rPr>
      <t>Military doctor 3</t>
    </r>
    <r>
      <rPr>
        <vertAlign val="superscript"/>
        <sz val="10"/>
        <rFont val="Gill Sans MT"/>
        <family val="2"/>
      </rPr>
      <t>rd</t>
    </r>
    <r>
      <rPr>
        <sz val="10"/>
        <rFont val="Gill Sans MT"/>
        <family val="2"/>
      </rPr>
      <t xml:space="preserve"> grade</t>
    </r>
  </si>
  <si>
    <t>Medical assitant</t>
  </si>
  <si>
    <t>Military medical assistant</t>
  </si>
  <si>
    <t>Senior medic</t>
  </si>
  <si>
    <t>senior sergeant of medical service</t>
  </si>
  <si>
    <t>Motor vehicle ambulance GAZ-AA</t>
  </si>
  <si>
    <t>total for battalion</t>
  </si>
  <si>
    <t>ШТАТ № 010/372</t>
  </si>
  <si>
    <t>Mortar battalion of a Motor Rifle Brigade</t>
  </si>
  <si>
    <t>1. Command</t>
  </si>
  <si>
    <t>3. Economic unit</t>
  </si>
  <si>
    <t>4. Platoon for communications</t>
  </si>
  <si>
    <t>5. Company  82mm mortars – in battalion 2</t>
  </si>
  <si>
    <t>6. Company of 120mm mortars</t>
  </si>
  <si>
    <t>7. Point for medical aid</t>
  </si>
  <si>
    <t>8. Workshop for weapon repair</t>
  </si>
  <si>
    <t>9. Transport platoon</t>
  </si>
  <si>
    <t>Mortar 120mm</t>
  </si>
  <si>
    <t>Radio station RB with extended antenna</t>
  </si>
  <si>
    <t>Deputy Commander Battalion</t>
  </si>
  <si>
    <t>Senior adjutant</t>
  </si>
  <si>
    <t>Adjutant</t>
  </si>
  <si>
    <t>Senior lieutentant</t>
  </si>
  <si>
    <t>sergeant of administraive service</t>
  </si>
  <si>
    <t>Asstistant Commander battalion for economic unit</t>
  </si>
  <si>
    <t>Chief of artillery-technical supply</t>
  </si>
  <si>
    <t>Chief intendant for supply</t>
  </si>
  <si>
    <t>Deputy administrator of treasury</t>
  </si>
  <si>
    <r>
      <rPr>
        <sz val="10"/>
        <rFont val="Gill Sans MT"/>
        <family val="2"/>
      </rPr>
      <t>Technical 2</t>
    </r>
    <r>
      <rPr>
        <vertAlign val="superscript"/>
        <sz val="10"/>
        <rFont val="Gill Sans MT"/>
        <family val="2"/>
      </rPr>
      <t>nd</t>
    </r>
    <r>
      <rPr>
        <sz val="10"/>
        <rFont val="Gill Sans MT"/>
        <family val="2"/>
      </rPr>
      <t xml:space="preserve"> grade</t>
    </r>
  </si>
  <si>
    <t>4.Platoon for communications</t>
  </si>
  <si>
    <t>Commander of platoon</t>
  </si>
  <si>
    <t>sergeant</t>
  </si>
  <si>
    <t>Radio-telephonist Senior</t>
  </si>
  <si>
    <t>Radio-telephonist</t>
  </si>
  <si>
    <t>junior sergeant</t>
  </si>
  <si>
    <t>Soldier</t>
  </si>
  <si>
    <t>5. Company of 82mm mortars</t>
  </si>
  <si>
    <t>in battalion – 2</t>
  </si>
  <si>
    <t>Deputy commander company</t>
  </si>
  <si>
    <t>a) 2 platoons 82mm mortars</t>
  </si>
  <si>
    <t>Commander of section</t>
  </si>
  <si>
    <t>senior sergeant</t>
  </si>
  <si>
    <t>Deputy commander of section – also mortarman</t>
  </si>
  <si>
    <t>Mortarman</t>
  </si>
  <si>
    <t>total of 2 platoons</t>
  </si>
  <si>
    <t>total in 2 company</t>
  </si>
  <si>
    <t>6. Company 120mm mortars</t>
  </si>
  <si>
    <t>Company sergeant-major</t>
  </si>
  <si>
    <t>Senior scout-observer</t>
  </si>
  <si>
    <t>Scout-observer</t>
  </si>
  <si>
    <t>b) 2 Firing platoons</t>
  </si>
  <si>
    <t>Deputy commander of section – also gunner</t>
  </si>
  <si>
    <t>Gunner</t>
  </si>
  <si>
    <t>Senior paramedic</t>
  </si>
  <si>
    <t>Senior military paramedic</t>
  </si>
  <si>
    <t>8. Workshop for military equipment</t>
  </si>
  <si>
    <t>Chief of workshop artillery technician</t>
  </si>
  <si>
    <t>Military technician 2 grade</t>
  </si>
  <si>
    <t>Mortar craftsman</t>
  </si>
  <si>
    <t>Labatory</t>
  </si>
  <si>
    <t>Motor vehicle cargo 2.5t for 120mm mortars</t>
  </si>
  <si>
    <t>Motor vehicle cargo 1.5t for personnel of 120mm mortar company</t>
  </si>
  <si>
    <t>Motor vehicle cargo 1.5t for material 82mm mortars</t>
  </si>
  <si>
    <t>Motor vehicle cargo 1.5t for munitions, fuel and military equipment</t>
  </si>
  <si>
    <t xml:space="preserve">Motor vehicle cargo 1.5t for personnel  </t>
  </si>
  <si>
    <t>Motor vehicle cargo 2.5t for kitchen trailer</t>
  </si>
  <si>
    <t>Total for battalion</t>
  </si>
  <si>
    <t>ШТАТ № 010/373</t>
  </si>
  <si>
    <t>Artillery division of a Motor Rifle Brigade</t>
  </si>
  <si>
    <t>2. Main divisions. Battery (in division 3)</t>
  </si>
  <si>
    <t>3. Sub-unit for supply</t>
  </si>
  <si>
    <t>Gun 76mm (USV)</t>
  </si>
  <si>
    <t xml:space="preserve">Radio station RB  </t>
  </si>
  <si>
    <t>A. Command</t>
  </si>
  <si>
    <t>Commander of division</t>
  </si>
  <si>
    <t>battalion commissar</t>
  </si>
  <si>
    <t>Asst Commander Division</t>
  </si>
  <si>
    <t>captain</t>
  </si>
  <si>
    <t>Sergeant major</t>
  </si>
  <si>
    <t>B. Staff</t>
  </si>
  <si>
    <t>senior lieutentant</t>
  </si>
  <si>
    <t>lieutenant</t>
  </si>
  <si>
    <t>Instructor chemical protection</t>
  </si>
  <si>
    <t>junior sergeant of administrtive service</t>
  </si>
  <si>
    <t>C. Party-Political Apparatus</t>
  </si>
  <si>
    <r>
      <rPr>
        <sz val="10"/>
        <rFont val="Gill Sans MT"/>
        <family val="2"/>
      </rPr>
      <t>1</t>
    </r>
    <r>
      <rPr>
        <vertAlign val="superscript"/>
        <sz val="10"/>
        <rFont val="Gill Sans MT"/>
        <family val="2"/>
      </rPr>
      <t>st</t>
    </r>
    <r>
      <rPr>
        <sz val="10"/>
        <rFont val="Gill Sans MT"/>
        <family val="2"/>
      </rPr>
      <t xml:space="preserve"> Secretary of the Party organisation</t>
    </r>
  </si>
  <si>
    <t>according to availability</t>
  </si>
  <si>
    <t>D. Technical unit and munitions supply</t>
  </si>
  <si>
    <t>Chief of technical unit</t>
  </si>
  <si>
    <t>E. Administrative platoon</t>
  </si>
  <si>
    <t>1.Reconnaissance detachment</t>
  </si>
  <si>
    <t>Sergeant</t>
  </si>
  <si>
    <t>Senior scout</t>
  </si>
  <si>
    <t>Scout</t>
  </si>
  <si>
    <t>2.Communications detachment</t>
  </si>
  <si>
    <t>3. Department for radio communication</t>
  </si>
  <si>
    <t>Commander of detachment also chief of repair unit</t>
  </si>
  <si>
    <t>Senior radiotelegraphist</t>
  </si>
  <si>
    <t>Radiotelegraphist</t>
  </si>
  <si>
    <t>Driver-electrician</t>
  </si>
  <si>
    <t>lance corporal</t>
  </si>
  <si>
    <t>total in administration</t>
  </si>
  <si>
    <t xml:space="preserve">F. Main units. Battery </t>
  </si>
  <si>
    <t>(in division 3)</t>
  </si>
  <si>
    <t>Deputy commander battery</t>
  </si>
  <si>
    <t>Instructor medic</t>
  </si>
  <si>
    <t>1. Administration platoon</t>
  </si>
  <si>
    <t>Platoon commander</t>
  </si>
  <si>
    <t>Asst commander platoon</t>
  </si>
  <si>
    <t>Reconnaissance detachment</t>
  </si>
  <si>
    <t>Commander of detachment – also commander of platoon</t>
  </si>
  <si>
    <t>Communications detachment</t>
  </si>
  <si>
    <t>Motor vehicle cargo 1.5t for signals equipment</t>
  </si>
  <si>
    <t>Radio station RB</t>
  </si>
  <si>
    <t>total in administration platoon</t>
  </si>
  <si>
    <t>2.Two gun platoons</t>
  </si>
  <si>
    <t>Commander guns</t>
  </si>
  <si>
    <t>Deputy commander guns also gunner</t>
  </si>
  <si>
    <t>Commander of tractor detachment</t>
  </si>
  <si>
    <t>Motor vehicle cargo 2.5t for guns</t>
  </si>
  <si>
    <t>total for battery</t>
  </si>
  <si>
    <t>total for 3 batteries</t>
  </si>
  <si>
    <t>G. Repair unit</t>
  </si>
  <si>
    <t>A. Park platoon</t>
  </si>
  <si>
    <t>1. Repair detachment</t>
  </si>
  <si>
    <t>Commander of detachment – brigade sergeant-major</t>
  </si>
  <si>
    <t>senior sergeant of technical service</t>
  </si>
  <si>
    <t>Senior gunsmith</t>
  </si>
  <si>
    <t>sergeant of technical service</t>
  </si>
  <si>
    <t>Gunsmith machine guns</t>
  </si>
  <si>
    <t>junior sergeant of technical service</t>
  </si>
  <si>
    <t>Driver – locksmith</t>
  </si>
  <si>
    <t xml:space="preserve">Junior sergeant of technical service </t>
  </si>
  <si>
    <t>Workshop type A</t>
  </si>
  <si>
    <t>Motor vehicle cargo 1.5t with a set of tools for repairing weapons</t>
  </si>
  <si>
    <t>2. Transport detachment</t>
  </si>
  <si>
    <t>Senior laboratory worker also Head warehouseman for combat stores</t>
  </si>
  <si>
    <t>Deputy warehouseman for fuel</t>
  </si>
  <si>
    <t>motor vehicle light</t>
  </si>
  <si>
    <t>Motor vehicle cargo 1.5t for spare parts</t>
  </si>
  <si>
    <t>Motor vehicle cargo 1.5t for fuel</t>
  </si>
  <si>
    <t>Motor vehicle cargo 1.5t for personnel and headquarters materiel</t>
  </si>
  <si>
    <t>Motor vehicle cargo 2.5t for rations and kitchen trailer</t>
  </si>
  <si>
    <t>3. Economic detachment</t>
  </si>
  <si>
    <t>Commander detachment – senior Storekeeper</t>
  </si>
  <si>
    <t>cook</t>
  </si>
  <si>
    <t>Total for the park platoon</t>
  </si>
  <si>
    <t>H. Medical Aid Point</t>
  </si>
  <si>
    <t>Senior medical orderly</t>
  </si>
  <si>
    <t>Senior military medical orderly</t>
  </si>
  <si>
    <t>Total for Division</t>
  </si>
  <si>
    <t>ШТАТ № 010/374</t>
  </si>
  <si>
    <t>Anti-aircraft division of a Motor Rifle Brigade</t>
  </si>
  <si>
    <t>2. Administration platoon</t>
  </si>
  <si>
    <t>3. Main sub-divisions</t>
  </si>
  <si>
    <t>A. Battery 37mm guns – in division -3</t>
  </si>
  <si>
    <t>B. Platoon AA machine guns DshK</t>
  </si>
  <si>
    <t>4. Sub-division supply</t>
  </si>
  <si>
    <t>AA gun 37mm</t>
  </si>
  <si>
    <t>Machine gun DshK</t>
  </si>
  <si>
    <t>Anti-artillery division of a Motor Rifle Brigade</t>
  </si>
  <si>
    <t>Division commander</t>
  </si>
  <si>
    <t>Battalion political officer</t>
  </si>
  <si>
    <t>Deputy divisional commander</t>
  </si>
  <si>
    <t>Capitan</t>
  </si>
  <si>
    <t>Medical orderly senior</t>
  </si>
  <si>
    <t>Segeant medical orderly</t>
  </si>
  <si>
    <t>Divisional sergeant-major</t>
  </si>
  <si>
    <t>senior lieutenant</t>
  </si>
  <si>
    <t>senior lieutenant or lieutenant</t>
  </si>
  <si>
    <t>2. Administrative platoon</t>
  </si>
  <si>
    <t>Platoon commander – also chief of communications</t>
  </si>
  <si>
    <t>1. Reconnaissance detachment</t>
  </si>
  <si>
    <t>Detachment commander</t>
  </si>
  <si>
    <t>Observer-scout senior</t>
  </si>
  <si>
    <t>corporal</t>
  </si>
  <si>
    <t xml:space="preserve">soldier </t>
  </si>
  <si>
    <t>2. Radio detachment</t>
  </si>
  <si>
    <t>Detachment commander – also chief of radio station</t>
  </si>
  <si>
    <t>Radio-telegraphist</t>
  </si>
  <si>
    <t>3. Main sub-units</t>
  </si>
  <si>
    <t>A. Battery 37mm guns</t>
  </si>
  <si>
    <t>in division -3</t>
  </si>
  <si>
    <t>a. Detachment for reconnaissance and communications</t>
  </si>
  <si>
    <t>Radio telegraphist</t>
  </si>
  <si>
    <t>b. Instrument detachment</t>
  </si>
  <si>
    <t>Senior rangefinder</t>
  </si>
  <si>
    <t>Rangefinder</t>
  </si>
  <si>
    <t>2. Communications detachment</t>
  </si>
  <si>
    <t>Gun commander</t>
  </si>
  <si>
    <t>Deputy gun commander also Gunner</t>
  </si>
  <si>
    <t>Gun number 2</t>
  </si>
  <si>
    <t>Senior driver</t>
  </si>
  <si>
    <t>37mm AA gun</t>
  </si>
  <si>
    <t>Total in battery</t>
  </si>
  <si>
    <t>Total of 3 batteries</t>
  </si>
  <si>
    <t>B. Platoon of AA Machine guns DshK</t>
  </si>
  <si>
    <t>C. Support units</t>
  </si>
  <si>
    <t>A. Platoon for munitions supply</t>
  </si>
  <si>
    <t>Platoon commander – Junior technical specialist</t>
  </si>
  <si>
    <t>Senior laboratory worker</t>
  </si>
  <si>
    <t>Motor vehicle cargo 2.5t for stores</t>
  </si>
  <si>
    <t>Motor vehicle cargo 1.5t for munitions</t>
  </si>
  <si>
    <t>B. Economic Detachment</t>
  </si>
  <si>
    <t>Chief of Economic Detachment – Brigade Sergeant Major</t>
  </si>
  <si>
    <t>Asst Chief of Economic Detachment</t>
  </si>
  <si>
    <t>junior sergeant of administrative service</t>
  </si>
  <si>
    <t>Motor vehicle cargo 2.5t with barrels of fuel and spare parts</t>
  </si>
  <si>
    <t>Motor vehicle cargo 2.5t for kitchen and rations</t>
  </si>
  <si>
    <t>Motor vehicle cargo 1.5t for personnel and command staff</t>
  </si>
  <si>
    <t xml:space="preserve">Motor trailer kitchen </t>
  </si>
  <si>
    <t>total for sub-section supply</t>
  </si>
  <si>
    <t>Total for the Division</t>
  </si>
  <si>
    <t>ШТАТ № 010/375</t>
  </si>
  <si>
    <t>Company of AT Rifles of a Motor Rifle Brigade</t>
  </si>
  <si>
    <t>2. Platoon (in company -3 )</t>
  </si>
  <si>
    <t>3. Transport detachment</t>
  </si>
  <si>
    <t>4. Economic detachment</t>
  </si>
  <si>
    <t>AT Rifles</t>
  </si>
  <si>
    <t>Company commander</t>
  </si>
  <si>
    <t>Captain – senior lieutenant</t>
  </si>
  <si>
    <t>Politicial leader</t>
  </si>
  <si>
    <t>Senior political leader</t>
  </si>
  <si>
    <t>Deputy company commander</t>
  </si>
  <si>
    <t>Sanitary instructor</t>
  </si>
  <si>
    <t>Sergeant-major of medical service</t>
  </si>
  <si>
    <t>2. Platoon of ATR</t>
  </si>
  <si>
    <t>(in company – 3)</t>
  </si>
  <si>
    <t>Asst Platoon commander</t>
  </si>
  <si>
    <t>Deputy detachment commander  - also gunner</t>
  </si>
  <si>
    <t>Senior gunner</t>
  </si>
  <si>
    <t>Corporal</t>
  </si>
  <si>
    <t xml:space="preserve">Soldier </t>
  </si>
  <si>
    <t>Motor vehicle cargo 1.5t for personnel</t>
  </si>
  <si>
    <t>Total in Company</t>
  </si>
  <si>
    <t>Note: a company in all forms of allowances is the same as a company of submachine gunners</t>
  </si>
  <si>
    <t>ШТАТ № 010/376</t>
  </si>
  <si>
    <t>Company of Sub-machine gunners of a Motor Rifle Brigade</t>
  </si>
  <si>
    <t>3. Material items</t>
  </si>
  <si>
    <t>Sub-machine guns</t>
  </si>
  <si>
    <t>4. Transport</t>
  </si>
  <si>
    <t>Senior political officer</t>
  </si>
  <si>
    <t>Runner</t>
  </si>
  <si>
    <t>2. Platoon</t>
  </si>
  <si>
    <t>Deputy detachment commander also an sub-machine gunner</t>
  </si>
  <si>
    <t xml:space="preserve">Sergeant </t>
  </si>
  <si>
    <t>Sub-machine gunner</t>
  </si>
  <si>
    <t>Junior Sergeant</t>
  </si>
  <si>
    <t>Total of 3 platoons</t>
  </si>
  <si>
    <t>Motor vehicle cargo 2.5t for personnel</t>
  </si>
  <si>
    <t>4. Economic Detachment</t>
  </si>
  <si>
    <t>Commander of the detachment – Company sergeant-major</t>
  </si>
  <si>
    <t>Sergeant of the technical service</t>
  </si>
  <si>
    <t>Sergeant of the administrative service</t>
  </si>
  <si>
    <t>Total for the company</t>
  </si>
  <si>
    <t>при рота всех видов довольствия состоит рота пре тивотанковых ружей вригады</t>
  </si>
  <si>
    <t>This company has the same levels of allowances as the company of AT rifles</t>
  </si>
  <si>
    <t>ШТАТ № 010/377</t>
  </si>
  <si>
    <t>Reconnaissance Company of a Motor Rifle Brigade</t>
  </si>
  <si>
    <t>2. Administration detachment</t>
  </si>
  <si>
    <t>3. Platoon of light armoured cars</t>
  </si>
  <si>
    <t>4. Platoon of sub-machine gunners</t>
  </si>
  <si>
    <t>5. Platoon of armoured transport (in company – 2)</t>
  </si>
  <si>
    <t>6. Supply detachment</t>
  </si>
  <si>
    <t>Light armoured car</t>
  </si>
  <si>
    <t>Armoured transport</t>
  </si>
  <si>
    <t>total vehicles</t>
  </si>
  <si>
    <t xml:space="preserve">Company commander </t>
  </si>
  <si>
    <t>Asst company commander for technical units</t>
  </si>
  <si>
    <t>Medical orderly</t>
  </si>
  <si>
    <t>Military medical orderly</t>
  </si>
  <si>
    <t>Instructor of chemical protection</t>
  </si>
  <si>
    <t>2. Administrative detachment</t>
  </si>
  <si>
    <t>Chief of radio station – also commander of detachment</t>
  </si>
  <si>
    <t>Armoured vehicle driver</t>
  </si>
  <si>
    <t>Light armoured car with radio</t>
  </si>
  <si>
    <t>Motor vehicle cargo 1.5t for radio station RB</t>
  </si>
  <si>
    <t>Armoured car commander</t>
  </si>
  <si>
    <t>Armoured car driver</t>
  </si>
  <si>
    <t>Light armoured car (two of them with radio stations)</t>
  </si>
  <si>
    <t>4. Sub-machine gun platoon</t>
  </si>
  <si>
    <t>Asst platoon commander</t>
  </si>
  <si>
    <t>Asst section commander</t>
  </si>
  <si>
    <t>Sub-machine gunners</t>
  </si>
  <si>
    <t>5. Armoured transport platoon</t>
  </si>
  <si>
    <t>(in company – 2)</t>
  </si>
  <si>
    <t>Commander of Armoured transport</t>
  </si>
  <si>
    <t>Armoured transport driver</t>
  </si>
  <si>
    <t>Gunner PTR AT rifle</t>
  </si>
  <si>
    <t>Asst gunner</t>
  </si>
  <si>
    <t>total for 2 platoons</t>
  </si>
  <si>
    <t>Detachment commander – sergeant-major</t>
  </si>
  <si>
    <t>Brigade sergeant-major</t>
  </si>
  <si>
    <t>Storekeeper</t>
  </si>
  <si>
    <t>Motor vehicle cargo 1.5t for personnel and commanders</t>
  </si>
  <si>
    <t>ШТАТ № 010/378</t>
  </si>
  <si>
    <t>Administration Company of a Motor Rifle Brigade</t>
  </si>
  <si>
    <t>2. Communications platoon</t>
  </si>
  <si>
    <t>3. Sapper platoon</t>
  </si>
  <si>
    <t>4. Chemical protection platoon</t>
  </si>
  <si>
    <t>5. Economic detachment</t>
  </si>
  <si>
    <t>Radio RCV</t>
  </si>
  <si>
    <t>Radio RB with extended antenna</t>
  </si>
  <si>
    <t>ADM-750 Degassing equipment on GAZ-AA</t>
  </si>
  <si>
    <t>Motor vehicle “Pygmy”</t>
  </si>
  <si>
    <t>Cargo motor vehicles 2.5t</t>
  </si>
  <si>
    <t>Senior lieutenant</t>
  </si>
  <si>
    <t>Company military commissar</t>
  </si>
  <si>
    <t>Paymaster of the treasury</t>
  </si>
  <si>
    <t>Technical intendant</t>
  </si>
  <si>
    <t>Medical orderly sergeant</t>
  </si>
  <si>
    <t>sergeant of the administrative service</t>
  </si>
  <si>
    <t>2.Communications platoon</t>
  </si>
  <si>
    <t>Lieutenant or Snr Lt</t>
  </si>
  <si>
    <t>a) Detachment for mobile means of communication</t>
  </si>
  <si>
    <t>Vehicle commanders</t>
  </si>
  <si>
    <t xml:space="preserve">sergeant  </t>
  </si>
  <si>
    <t>b) Radio station</t>
  </si>
  <si>
    <t>Chief of radio station RSV – platoon commander</t>
  </si>
  <si>
    <t>Radiotelegraphist senior</t>
  </si>
  <si>
    <t>Radio mechanic</t>
  </si>
  <si>
    <t>Chief of radio station RB with extended antenna</t>
  </si>
  <si>
    <t>Radio station RSB</t>
  </si>
  <si>
    <t>c) Three Telephone detachments</t>
  </si>
  <si>
    <t>Telephonist sergeant</t>
  </si>
  <si>
    <t>d) Post “VNOS” (Air Riad Warning Post)</t>
  </si>
  <si>
    <t>Chief of post</t>
  </si>
  <si>
    <t>Aircraft observer</t>
  </si>
  <si>
    <t>Sapper</t>
  </si>
  <si>
    <t>a) Detachment for reconnaissance and publication</t>
  </si>
  <si>
    <t>b) Degassing detachment</t>
  </si>
  <si>
    <t>Chemical-degasser</t>
  </si>
  <si>
    <t>ADM-750 on GAZ-AA Degassing equipment</t>
  </si>
  <si>
    <t>total of platoon</t>
  </si>
  <si>
    <t>Detachment commander – quartermaster sergeant</t>
  </si>
  <si>
    <t>Motor vehicle cargo 1.5t for rations and personnel</t>
  </si>
  <si>
    <t>Total for the Company</t>
  </si>
  <si>
    <t xml:space="preserve">Note: In the company all types of staff consist of staff of brigade administration </t>
  </si>
  <si>
    <t>ШТАТ № 010/379</t>
  </si>
  <si>
    <t>Company of technical supply of a Motor Rifle Brigade</t>
  </si>
  <si>
    <t>2. Platoon of repair of wheeled vehicles</t>
  </si>
  <si>
    <t>3. Electro-technical Platoon</t>
  </si>
  <si>
    <t>4. Platoon for repair of artillery and rifle weapons</t>
  </si>
  <si>
    <t>5. Motor vehicle platoon</t>
  </si>
  <si>
    <t>6. Economic platoon</t>
  </si>
  <si>
    <t>3. Transport</t>
  </si>
  <si>
    <t>Mobile Workshop type A</t>
  </si>
  <si>
    <t>Mobile Workshop type B</t>
  </si>
  <si>
    <t>Mobile charging station</t>
  </si>
  <si>
    <t>Petrol tanker ZIS-5</t>
  </si>
  <si>
    <t>ШТАТ № 010/380</t>
  </si>
  <si>
    <t>Medical Sanitary Platoon of a Motor Rifle Brigade</t>
  </si>
  <si>
    <t>1. Detachment for reception-sorting-evacuation</t>
  </si>
  <si>
    <t>2. Surgical detachment</t>
  </si>
  <si>
    <t>3. Evacuation-transport detachment</t>
  </si>
  <si>
    <t>4.Economic detachment</t>
  </si>
  <si>
    <t>010/370 Shtat March 1942</t>
  </si>
  <si>
    <t>Zaloga</t>
  </si>
  <si>
    <t>Car</t>
  </si>
  <si>
    <t>Truck</t>
  </si>
  <si>
    <t>Brigade HQ</t>
  </si>
  <si>
    <t>Technical Company</t>
  </si>
  <si>
    <t>Category Total</t>
  </si>
  <si>
    <t>Additional units</t>
  </si>
  <si>
    <t>AA Division</t>
  </si>
  <si>
    <t>Motor Rifle Diagram total</t>
  </si>
  <si>
    <t>Zaloga Motor Rifle Bde Table 2.9</t>
  </si>
  <si>
    <t>Tank Regiment</t>
  </si>
  <si>
    <t>Mech Diagram total</t>
  </si>
  <si>
    <t>Zaloga Mech Bde Table 2.17</t>
  </si>
  <si>
    <t>source</t>
  </si>
  <si>
    <t>shtat tables from Gary</t>
  </si>
  <si>
    <t>Album 54 Mech Brigade diagram</t>
  </si>
  <si>
    <t>Zaloga Motor Rifle Bde Feb 1942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</si>
</sst>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"/>
  </numFmts>
  <fonts count="44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0"/>
      <name val="Arial"/>
      <family val="2"/>
    </font>
    <font>
      <b/>
      <sz val="10"/>
      <color indexed="8"/>
      <name val="Palatino Linotype"/>
      <family val="1"/>
    </font>
    <font>
      <b/>
      <sz val="10"/>
      <name val="Palatino Linotype"/>
      <family val="1"/>
    </font>
    <font>
      <b/>
      <sz val="8"/>
      <color indexed="8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sz val="11"/>
      <color indexed="9"/>
      <name val="Palatino Linotype"/>
      <family val="1"/>
    </font>
    <font>
      <sz val="11"/>
      <color indexed="9"/>
      <name val="Palatino Linotype"/>
      <family val="1"/>
    </font>
    <font>
      <sz val="10"/>
      <color indexed="8"/>
      <name val="Times New Roman"/>
      <family val="1"/>
    </font>
    <font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b/>
      <u val="single"/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sz val="6"/>
      <name val="Gill Sans MT"/>
      <family val="2"/>
    </font>
    <font>
      <vertAlign val="superscript"/>
      <sz val="10"/>
      <name val="Gill Sans MT"/>
      <family val="2"/>
    </font>
    <font>
      <i/>
      <sz val="10"/>
      <name val="Gill Sans MT"/>
      <family val="2"/>
    </font>
    <font>
      <b/>
      <u val="single"/>
      <sz val="12"/>
      <name val="Gill Sans MT"/>
      <family val="2"/>
    </font>
    <font>
      <b/>
      <sz val="10"/>
      <color indexed="9"/>
      <name val="Gill Sans MT"/>
      <family val="2"/>
    </font>
    <font>
      <b/>
      <i/>
      <sz val="10"/>
      <name val="Gill Sans MT"/>
      <family val="2"/>
    </font>
    <font>
      <b/>
      <u val="single"/>
      <sz val="10"/>
      <color indexed="8"/>
      <name val="Gill Sans MT"/>
      <family val="2"/>
    </font>
    <font>
      <i/>
      <sz val="12"/>
      <name val="Palatino Linotype"/>
      <family val="1"/>
    </font>
    <font>
      <b/>
      <sz val="12"/>
      <color indexed="60"/>
      <name val="Palatino Linotype"/>
      <family val="1"/>
    </font>
    <font>
      <i/>
      <sz val="10"/>
      <name val="Arial"/>
      <family val="2"/>
    </font>
    <font>
      <b/>
      <sz val="12"/>
      <color indexed="8"/>
      <name val="Palatino Linotype"/>
      <family val="1"/>
    </font>
    <font>
      <b/>
      <i/>
      <sz val="12"/>
      <name val="Palatino Linotype"/>
      <family val="1"/>
    </font>
    <font>
      <b/>
      <sz val="12"/>
      <color indexed="57"/>
      <name val="Palatino Linotype"/>
      <family val="1"/>
    </font>
    <font>
      <sz val="12"/>
      <color indexed="57"/>
      <name val="Palatino Linotype"/>
      <family val="1"/>
    </font>
    <font>
      <b/>
      <sz val="9"/>
      <name val="Palatino Linotype"/>
      <family val="1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4" fontId="11" fillId="9" borderId="0" xfId="0" applyFont="1" applyFill="1" applyAlignment="1">
      <alignment horizontal="center" vertical="center"/>
    </xf>
    <xf numFmtId="164" fontId="11" fillId="10" borderId="0" xfId="0" applyFont="1" applyFill="1" applyAlignment="1">
      <alignment horizontal="center" vertical="center"/>
    </xf>
    <xf numFmtId="164" fontId="12" fillId="0" borderId="0" xfId="0" applyFont="1" applyAlignment="1">
      <alignment/>
    </xf>
    <xf numFmtId="164" fontId="11" fillId="11" borderId="0" xfId="0" applyFont="1" applyFill="1" applyAlignment="1">
      <alignment horizontal="center" vertical="center"/>
    </xf>
    <xf numFmtId="164" fontId="11" fillId="12" borderId="0" xfId="0" applyFont="1" applyFill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11" fillId="13" borderId="0" xfId="0" applyFont="1" applyFill="1" applyAlignment="1">
      <alignment horizontal="center" vertical="center"/>
    </xf>
    <xf numFmtId="164" fontId="11" fillId="14" borderId="0" xfId="0" applyFont="1" applyFill="1" applyAlignment="1">
      <alignment horizontal="center" vertical="center"/>
    </xf>
    <xf numFmtId="164" fontId="11" fillId="15" borderId="0" xfId="0" applyFont="1" applyFill="1" applyAlignment="1">
      <alignment horizontal="center" vertical="center" wrapText="1"/>
    </xf>
    <xf numFmtId="164" fontId="11" fillId="16" borderId="0" xfId="0" applyFont="1" applyFill="1" applyAlignment="1">
      <alignment horizontal="center" vertical="center" wrapText="1"/>
    </xf>
    <xf numFmtId="164" fontId="11" fillId="17" borderId="0" xfId="0" applyFont="1" applyFill="1" applyAlignment="1">
      <alignment horizontal="center"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6" fontId="11" fillId="8" borderId="0" xfId="0" applyNumberFormat="1" applyFont="1" applyFill="1" applyAlignment="1">
      <alignment horizontal="center" vertical="center"/>
    </xf>
    <xf numFmtId="166" fontId="18" fillId="8" borderId="0" xfId="0" applyNumberFormat="1" applyFont="1" applyFill="1" applyAlignment="1">
      <alignment horizontal="center"/>
    </xf>
    <xf numFmtId="166" fontId="19" fillId="8" borderId="0" xfId="0" applyNumberFormat="1" applyFont="1" applyFill="1" applyAlignment="1">
      <alignment horizontal="center"/>
    </xf>
    <xf numFmtId="164" fontId="20" fillId="18" borderId="0" xfId="0" applyFont="1" applyFill="1" applyAlignment="1">
      <alignment horizontal="center" vertical="center"/>
    </xf>
    <xf numFmtId="164" fontId="21" fillId="19" borderId="0" xfId="0" applyFont="1" applyFill="1" applyAlignment="1">
      <alignment horizontal="center" vertical="center"/>
    </xf>
    <xf numFmtId="164" fontId="21" fillId="20" borderId="0" xfId="0" applyFont="1" applyFill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22" fillId="0" borderId="0" xfId="0" applyFont="1" applyAlignment="1">
      <alignment horizontal="left" wrapText="1"/>
    </xf>
    <xf numFmtId="164" fontId="22" fillId="0" borderId="0" xfId="0" applyFont="1" applyAlignment="1">
      <alignment wrapText="1"/>
    </xf>
    <xf numFmtId="164" fontId="23" fillId="0" borderId="0" xfId="0" applyFont="1" applyAlignment="1">
      <alignment horizontal="left"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164" fontId="25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3" fillId="0" borderId="0" xfId="0" applyFont="1" applyAlignment="1">
      <alignment horizontal="right" vertical="center"/>
    </xf>
    <xf numFmtId="164" fontId="27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8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23" fillId="0" borderId="0" xfId="0" applyFont="1" applyAlignment="1">
      <alignment vertical="center" wrapText="1"/>
    </xf>
    <xf numFmtId="164" fontId="23" fillId="9" borderId="0" xfId="0" applyFont="1" applyFill="1" applyAlignment="1">
      <alignment horizontal="left" vertical="center"/>
    </xf>
    <xf numFmtId="164" fontId="23" fillId="9" borderId="0" xfId="0" applyFont="1" applyFill="1" applyAlignment="1">
      <alignment vertical="center" wrapText="1"/>
    </xf>
    <xf numFmtId="164" fontId="23" fillId="9" borderId="0" xfId="0" applyFont="1" applyFill="1" applyAlignment="1">
      <alignment vertical="center"/>
    </xf>
    <xf numFmtId="164" fontId="23" fillId="9" borderId="0" xfId="0" applyFont="1" applyFill="1" applyAlignment="1">
      <alignment horizontal="center" vertical="center"/>
    </xf>
    <xf numFmtId="164" fontId="26" fillId="0" borderId="0" xfId="0" applyFont="1" applyAlignment="1">
      <alignment vertical="center" wrapText="1"/>
    </xf>
    <xf numFmtId="164" fontId="31" fillId="0" borderId="0" xfId="0" applyFont="1" applyAlignment="1">
      <alignment horizontal="left"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horizontal="center" vertical="center"/>
    </xf>
    <xf numFmtId="164" fontId="23" fillId="21" borderId="0" xfId="0" applyFont="1" applyFill="1" applyAlignment="1">
      <alignment vertical="center"/>
    </xf>
    <xf numFmtId="164" fontId="27" fillId="9" borderId="0" xfId="0" applyFont="1" applyFill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26" fillId="0" borderId="0" xfId="0" applyFont="1" applyAlignment="1">
      <alignment horizontal="center" vertical="center"/>
    </xf>
    <xf numFmtId="164" fontId="23" fillId="0" borderId="0" xfId="0" applyFont="1" applyAlignment="1">
      <alignment/>
    </xf>
    <xf numFmtId="164" fontId="23" fillId="0" borderId="0" xfId="0" applyFont="1" applyAlignment="1">
      <alignment horizontal="left" vertical="center" wrapText="1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 vertical="center" wrapText="1"/>
    </xf>
    <xf numFmtId="164" fontId="32" fillId="0" borderId="0" xfId="0" applyFont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7" fillId="0" borderId="0" xfId="0" applyFont="1" applyAlignment="1">
      <alignment horizontal="left" vertical="center"/>
    </xf>
    <xf numFmtId="164" fontId="27" fillId="0" borderId="0" xfId="0" applyFont="1" applyAlignment="1">
      <alignment horizontal="center" vertical="center"/>
    </xf>
    <xf numFmtId="164" fontId="0" fillId="0" borderId="0" xfId="0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/>
    </xf>
    <xf numFmtId="164" fontId="28" fillId="0" borderId="0" xfId="0" applyFont="1" applyAlignment="1">
      <alignment horizontal="center"/>
    </xf>
    <xf numFmtId="164" fontId="33" fillId="19" borderId="0" xfId="0" applyFont="1" applyFill="1" applyAlignment="1">
      <alignment horizontal="left" vertical="center"/>
    </xf>
    <xf numFmtId="164" fontId="33" fillId="19" borderId="0" xfId="0" applyFont="1" applyFill="1" applyAlignment="1">
      <alignment horizontal="center" vertical="center"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vertical="center"/>
    </xf>
    <xf numFmtId="164" fontId="34" fillId="0" borderId="0" xfId="0" applyFont="1" applyAlignment="1">
      <alignment vertical="center"/>
    </xf>
    <xf numFmtId="164" fontId="27" fillId="22" borderId="0" xfId="0" applyFont="1" applyFill="1" applyAlignment="1">
      <alignment horizontal="center" vertical="center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4" fontId="23" fillId="0" borderId="0" xfId="0" applyFont="1" applyAlignment="1">
      <alignment wrapText="1"/>
    </xf>
    <xf numFmtId="164" fontId="34" fillId="0" borderId="0" xfId="0" applyFont="1" applyAlignment="1">
      <alignment/>
    </xf>
    <xf numFmtId="164" fontId="23" fillId="16" borderId="0" xfId="0" applyFont="1" applyFill="1" applyAlignment="1">
      <alignment wrapText="1"/>
    </xf>
    <xf numFmtId="164" fontId="23" fillId="16" borderId="0" xfId="0" applyFont="1" applyFill="1" applyAlignment="1">
      <alignment/>
    </xf>
    <xf numFmtId="164" fontId="24" fillId="0" borderId="0" xfId="0" applyFont="1" applyAlignment="1">
      <alignment horizontal="left" vertical="center"/>
    </xf>
    <xf numFmtId="164" fontId="32" fillId="0" borderId="0" xfId="0" applyFont="1" applyAlignment="1">
      <alignment horizontal="left" vertical="center"/>
    </xf>
    <xf numFmtId="164" fontId="27" fillId="0" borderId="0" xfId="0" applyFont="1" applyAlignment="1">
      <alignment horizontal="center"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 horizontal="left" vertical="center"/>
    </xf>
    <xf numFmtId="164" fontId="26" fillId="0" borderId="0" xfId="0" applyFont="1" applyAlignment="1">
      <alignment/>
    </xf>
    <xf numFmtId="164" fontId="35" fillId="0" borderId="0" xfId="0" applyFont="1" applyAlignment="1">
      <alignment/>
    </xf>
    <xf numFmtId="164" fontId="27" fillId="0" borderId="0" xfId="0" applyFont="1" applyAlignment="1">
      <alignment horizontal="right" vertical="center"/>
    </xf>
    <xf numFmtId="164" fontId="24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3" fillId="0" borderId="0" xfId="0" applyFont="1" applyAlignment="1">
      <alignment horizontal="right"/>
    </xf>
    <xf numFmtId="164" fontId="2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36" fillId="0" borderId="0" xfId="0" applyFont="1" applyAlignment="1">
      <alignment horizontal="center"/>
    </xf>
    <xf numFmtId="164" fontId="37" fillId="13" borderId="2" xfId="0" applyFont="1" applyFill="1" applyBorder="1" applyAlignment="1">
      <alignment horizontal="center" vertical="center"/>
    </xf>
    <xf numFmtId="164" fontId="36" fillId="9" borderId="2" xfId="0" applyFont="1" applyFill="1" applyBorder="1" applyAlignment="1">
      <alignment horizontal="center" vertical="center"/>
    </xf>
    <xf numFmtId="164" fontId="17" fillId="0" borderId="2" xfId="0" applyFont="1" applyBorder="1" applyAlignment="1">
      <alignment/>
    </xf>
    <xf numFmtId="164" fontId="17" fillId="0" borderId="2" xfId="0" applyFont="1" applyBorder="1" applyAlignment="1">
      <alignment horizontal="center"/>
    </xf>
    <xf numFmtId="164" fontId="17" fillId="0" borderId="2" xfId="0" applyFont="1" applyBorder="1" applyAlignment="1">
      <alignment horizontal="center" wrapText="1"/>
    </xf>
    <xf numFmtId="164" fontId="17" fillId="8" borderId="2" xfId="0" applyFont="1" applyFill="1" applyBorder="1" applyAlignment="1">
      <alignment horizontal="center"/>
    </xf>
    <xf numFmtId="164" fontId="36" fillId="9" borderId="2" xfId="0" applyFont="1" applyFill="1" applyBorder="1" applyAlignment="1">
      <alignment horizontal="center" wrapText="1"/>
    </xf>
    <xf numFmtId="164" fontId="17" fillId="0" borderId="2" xfId="0" applyFont="1" applyBorder="1" applyAlignment="1">
      <alignment horizontal="right"/>
    </xf>
    <xf numFmtId="166" fontId="36" fillId="9" borderId="2" xfId="0" applyNumberFormat="1" applyFont="1" applyFill="1" applyBorder="1" applyAlignment="1">
      <alignment horizontal="center" vertical="center"/>
    </xf>
    <xf numFmtId="164" fontId="0" fillId="9" borderId="2" xfId="0" applyFill="1" applyBorder="1" applyAlignment="1">
      <alignment/>
    </xf>
    <xf numFmtId="164" fontId="38" fillId="9" borderId="2" xfId="0" applyFont="1" applyFill="1" applyBorder="1" applyAlignment="1">
      <alignment/>
    </xf>
    <xf numFmtId="164" fontId="19" fillId="9" borderId="2" xfId="0" applyFont="1" applyFill="1" applyBorder="1" applyAlignment="1">
      <alignment horizontal="right"/>
    </xf>
    <xf numFmtId="164" fontId="39" fillId="9" borderId="2" xfId="0" applyFont="1" applyFill="1" applyBorder="1" applyAlignment="1">
      <alignment horizontal="center"/>
    </xf>
    <xf numFmtId="164" fontId="19" fillId="8" borderId="2" xfId="0" applyFont="1" applyFill="1" applyBorder="1" applyAlignment="1">
      <alignment horizontal="center"/>
    </xf>
    <xf numFmtId="164" fontId="19" fillId="0" borderId="2" xfId="0" applyFont="1" applyBorder="1" applyAlignment="1">
      <alignment horizontal="center"/>
    </xf>
    <xf numFmtId="164" fontId="40" fillId="9" borderId="2" xfId="0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37" fillId="10" borderId="2" xfId="0" applyFont="1" applyFill="1" applyBorder="1" applyAlignment="1">
      <alignment horizontal="right"/>
    </xf>
    <xf numFmtId="164" fontId="37" fillId="10" borderId="2" xfId="0" applyFont="1" applyFill="1" applyBorder="1" applyAlignment="1">
      <alignment horizontal="center"/>
    </xf>
    <xf numFmtId="164" fontId="37" fillId="10" borderId="2" xfId="0" applyFont="1" applyFill="1" applyBorder="1" applyAlignment="1">
      <alignment horizontal="center" vertical="center"/>
    </xf>
    <xf numFmtId="164" fontId="37" fillId="0" borderId="2" xfId="0" applyFont="1" applyBorder="1" applyAlignment="1">
      <alignment horizontal="center"/>
    </xf>
    <xf numFmtId="164" fontId="36" fillId="9" borderId="2" xfId="0" applyFont="1" applyFill="1" applyBorder="1" applyAlignment="1">
      <alignment horizontal="center"/>
    </xf>
    <xf numFmtId="164" fontId="37" fillId="0" borderId="0" xfId="0" applyFont="1" applyAlignment="1">
      <alignment/>
    </xf>
    <xf numFmtId="164" fontId="41" fillId="0" borderId="2" xfId="0" applyFont="1" applyBorder="1" applyAlignment="1">
      <alignment horizontal="left"/>
    </xf>
    <xf numFmtId="164" fontId="17" fillId="0" borderId="2" xfId="0" applyFont="1" applyBorder="1" applyAlignment="1">
      <alignment horizontal="center" vertical="center"/>
    </xf>
    <xf numFmtId="164" fontId="42" fillId="0" borderId="2" xfId="0" applyFont="1" applyBorder="1" applyAlignment="1">
      <alignment horizontal="left"/>
    </xf>
    <xf numFmtId="164" fontId="41" fillId="15" borderId="2" xfId="0" applyFont="1" applyFill="1" applyBorder="1" applyAlignment="1">
      <alignment horizontal="right"/>
    </xf>
    <xf numFmtId="164" fontId="19" fillId="15" borderId="2" xfId="0" applyFont="1" applyFill="1" applyBorder="1" applyAlignment="1">
      <alignment horizontal="center"/>
    </xf>
    <xf numFmtId="164" fontId="41" fillId="12" borderId="2" xfId="0" applyFont="1" applyFill="1" applyBorder="1" applyAlignment="1">
      <alignment horizontal="right"/>
    </xf>
    <xf numFmtId="164" fontId="17" fillId="12" borderId="2" xfId="0" applyFont="1" applyFill="1" applyBorder="1" applyAlignment="1">
      <alignment horizontal="center"/>
    </xf>
    <xf numFmtId="164" fontId="17" fillId="12" borderId="2" xfId="0" applyFont="1" applyFill="1" applyBorder="1" applyAlignment="1">
      <alignment horizontal="center" vertical="center"/>
    </xf>
    <xf numFmtId="164" fontId="19" fillId="12" borderId="2" xfId="0" applyFont="1" applyFill="1" applyBorder="1" applyAlignment="1">
      <alignment horizontal="center"/>
    </xf>
    <xf numFmtId="164" fontId="43" fillId="0" borderId="2" xfId="0" applyFont="1" applyBorder="1" applyAlignment="1">
      <alignment horizontal="right" vertical="center" wrapText="1"/>
    </xf>
    <xf numFmtId="164" fontId="40" fillId="9" borderId="2" xfId="0" applyFont="1" applyFill="1" applyBorder="1" applyAlignment="1">
      <alignment horizontal="center"/>
    </xf>
    <xf numFmtId="164" fontId="42" fillId="0" borderId="2" xfId="0" applyFont="1" applyBorder="1" applyAlignment="1">
      <alignment/>
    </xf>
    <xf numFmtId="164" fontId="36" fillId="0" borderId="2" xfId="0" applyFont="1" applyFill="1" applyBorder="1" applyAlignment="1">
      <alignment horizontal="center"/>
    </xf>
    <xf numFmtId="164" fontId="36" fillId="0" borderId="2" xfId="0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64" fontId="17" fillId="0" borderId="0" xfId="0" applyFont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BCC"/>
      <rgbColor rgb="00FF00FF"/>
      <rgbColor rgb="0000FFFF"/>
      <rgbColor rgb="00BA131A"/>
      <rgbColor rgb="00006600"/>
      <rgbColor rgb="00000080"/>
      <rgbColor rgb="00996600"/>
      <rgbColor rgb="00800080"/>
      <rgbColor rgb="0000888A"/>
      <rgbColor rgb="00C2E0AE"/>
      <rgbColor rgb="00808080"/>
      <rgbColor rgb="00BCE4E5"/>
      <rgbColor rgb="00CF3834"/>
      <rgbColor rgb="00FFFFCC"/>
      <rgbColor rgb="00CEE8E8"/>
      <rgbColor rgb="00660066"/>
      <rgbColor rgb="00F68E76"/>
      <rgbColor rgb="000066CC"/>
      <rgbColor rgb="00DDDDDD"/>
      <rgbColor rgb="00000080"/>
      <rgbColor rgb="00FF00FF"/>
      <rgbColor rgb="00EEEEEE"/>
      <rgbColor rgb="0000FFFF"/>
      <rgbColor rgb="00800080"/>
      <rgbColor rgb="00800000"/>
      <rgbColor rgb="00008080"/>
      <rgbColor rgb="000000FF"/>
      <rgbColor rgb="0000CCFF"/>
      <rgbColor rgb="00E0EFD4"/>
      <rgbColor rgb="00CCFFCC"/>
      <rgbColor rgb="00FFF9AE"/>
      <rgbColor rgb="00ADC5E7"/>
      <rgbColor rgb="00FFCCCC"/>
      <rgbColor rgb="00FCD4D1"/>
      <rgbColor rgb="00FCD3C1"/>
      <rgbColor rgb="003366FF"/>
      <rgbColor rgb="0033CCCC"/>
      <rgbColor rgb="0099CC00"/>
      <rgbColor rgb="00FFE5CA"/>
      <rgbColor rgb="00FF9900"/>
      <rgbColor rgb="00FF6600"/>
      <rgbColor rgb="00666699"/>
      <rgbColor rgb="00969696"/>
      <rgbColor rgb="00003366"/>
      <rgbColor rgb="00407927"/>
      <rgbColor rgb="00003300"/>
      <rgbColor rgb="002B511A"/>
      <rgbColor rgb="00BC312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31</xdr:row>
      <xdr:rowOff>28575</xdr:rowOff>
    </xdr:from>
    <xdr:to>
      <xdr:col>22</xdr:col>
      <xdr:colOff>333375</xdr:colOff>
      <xdr:row>72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7524750"/>
          <a:ext cx="10210800" cy="9915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J15" sqref="J15"/>
    </sheetView>
  </sheetViews>
  <sheetFormatPr defaultColWidth="10.28125" defaultRowHeight="12.75"/>
  <cols>
    <col min="1" max="1" width="23.140625" style="1" customWidth="1"/>
    <col min="2" max="2" width="7.7109375" style="1" customWidth="1"/>
    <col min="3" max="8" width="7.421875" style="2" customWidth="1"/>
    <col min="9" max="51" width="7.421875" style="1" customWidth="1"/>
    <col min="52" max="52" width="22.8515625" style="1" customWidth="1"/>
    <col min="53" max="16384" width="11.57421875" style="1" customWidth="1"/>
  </cols>
  <sheetData>
    <row r="1" ht="17.25">
      <c r="A1" s="3" t="s">
        <v>0</v>
      </c>
    </row>
    <row r="2" ht="17.25">
      <c r="A2" s="4" t="s">
        <v>1</v>
      </c>
    </row>
    <row r="3" spans="1:52" s="2" customFormat="1" ht="13.5" customHeight="1">
      <c r="A3" s="2" t="s">
        <v>2</v>
      </c>
      <c r="C3" s="5" t="s">
        <v>3</v>
      </c>
      <c r="D3" s="5"/>
      <c r="E3" s="5"/>
      <c r="F3" s="5"/>
      <c r="G3" s="5"/>
      <c r="H3" s="5"/>
      <c r="I3" s="6" t="s">
        <v>4</v>
      </c>
      <c r="J3" s="6"/>
      <c r="K3" s="6"/>
      <c r="L3" s="6"/>
      <c r="M3" s="6"/>
      <c r="N3" s="6"/>
      <c r="O3" s="6"/>
      <c r="P3" s="6"/>
      <c r="Q3" s="6"/>
      <c r="R3" s="6"/>
      <c r="S3" s="5" t="s">
        <v>5</v>
      </c>
      <c r="T3" s="5"/>
      <c r="U3" s="5"/>
      <c r="V3" s="7"/>
      <c r="W3" s="5" t="s">
        <v>6</v>
      </c>
      <c r="X3" s="5"/>
      <c r="Y3" s="5"/>
      <c r="Z3" s="5"/>
      <c r="AA3" s="5" t="s">
        <v>7</v>
      </c>
      <c r="AB3" s="5"/>
      <c r="AC3" s="8" t="s">
        <v>8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 t="s">
        <v>9</v>
      </c>
      <c r="AS3" s="9"/>
      <c r="AT3" s="9"/>
      <c r="AU3" s="9"/>
      <c r="AV3" s="10"/>
      <c r="AW3" s="10"/>
      <c r="AX3" s="10"/>
      <c r="AZ3" s="2" t="s">
        <v>10</v>
      </c>
    </row>
    <row r="4" spans="10:50" s="2" customFormat="1" ht="13.5" customHeight="1">
      <c r="J4" s="11" t="s">
        <v>11</v>
      </c>
      <c r="K4" s="11"/>
      <c r="L4" s="12" t="s">
        <v>12</v>
      </c>
      <c r="M4" s="12"/>
      <c r="N4" s="12"/>
      <c r="O4" s="12"/>
      <c r="P4" s="12"/>
      <c r="Q4" s="12"/>
      <c r="V4" s="7"/>
      <c r="AE4" s="10"/>
      <c r="AF4" s="13" t="s">
        <v>13</v>
      </c>
      <c r="AG4" s="13"/>
      <c r="AH4" s="13"/>
      <c r="AI4" s="10"/>
      <c r="AJ4" s="14" t="s">
        <v>14</v>
      </c>
      <c r="AK4" s="14"/>
      <c r="AL4" s="14"/>
      <c r="AM4" s="15" t="s">
        <v>15</v>
      </c>
      <c r="AN4" s="15"/>
      <c r="AO4" s="15"/>
      <c r="AP4" s="10"/>
      <c r="AQ4" s="10"/>
      <c r="AR4" s="10"/>
      <c r="AS4" s="10"/>
      <c r="AT4" s="10"/>
      <c r="AU4" s="10"/>
      <c r="AV4" s="10"/>
      <c r="AW4" s="10"/>
      <c r="AX4" s="10"/>
    </row>
    <row r="5" spans="2:51" s="16" customFormat="1" ht="67.5">
      <c r="B5" s="16" t="s">
        <v>16</v>
      </c>
      <c r="C5" s="17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  <c r="I5" s="18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7" t="s">
        <v>33</v>
      </c>
      <c r="T5" s="16" t="s">
        <v>34</v>
      </c>
      <c r="U5" s="16" t="s">
        <v>35</v>
      </c>
      <c r="V5" s="20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6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  <c r="AJ5" s="17" t="s">
        <v>50</v>
      </c>
      <c r="AK5" s="17" t="s">
        <v>51</v>
      </c>
      <c r="AL5" s="17" t="s">
        <v>52</v>
      </c>
      <c r="AM5" s="17" t="s">
        <v>53</v>
      </c>
      <c r="AN5" s="17" t="s">
        <v>54</v>
      </c>
      <c r="AO5" s="17" t="s">
        <v>55</v>
      </c>
      <c r="AP5" s="17" t="s">
        <v>56</v>
      </c>
      <c r="AQ5" s="21" t="s">
        <v>57</v>
      </c>
      <c r="AR5" s="17" t="s">
        <v>58</v>
      </c>
      <c r="AS5" s="21" t="s">
        <v>59</v>
      </c>
      <c r="AT5" s="17" t="s">
        <v>60</v>
      </c>
      <c r="AU5" s="17" t="s">
        <v>61</v>
      </c>
      <c r="AV5" s="21" t="s">
        <v>62</v>
      </c>
      <c r="AW5" s="17" t="s">
        <v>63</v>
      </c>
      <c r="AX5" s="17" t="s">
        <v>64</v>
      </c>
      <c r="AY5" s="17" t="s">
        <v>65</v>
      </c>
    </row>
    <row r="6" spans="1:52" ht="18">
      <c r="A6" s="1" t="s">
        <v>66</v>
      </c>
      <c r="B6" s="1" t="s">
        <v>67</v>
      </c>
      <c r="C6" s="2">
        <v>18</v>
      </c>
      <c r="D6" s="2">
        <v>28</v>
      </c>
      <c r="E6" s="2">
        <v>17</v>
      </c>
      <c r="F6" s="2">
        <v>26</v>
      </c>
      <c r="G6" s="2">
        <v>84</v>
      </c>
      <c r="I6" s="22">
        <v>4</v>
      </c>
      <c r="J6" s="22">
        <v>3</v>
      </c>
      <c r="K6" s="22"/>
      <c r="L6" s="22">
        <v>1</v>
      </c>
      <c r="M6" s="22">
        <v>1</v>
      </c>
      <c r="N6" s="22"/>
      <c r="O6" s="22"/>
      <c r="P6" s="22">
        <v>1</v>
      </c>
      <c r="Q6" s="22"/>
      <c r="R6" s="23"/>
      <c r="AF6" s="1">
        <v>2</v>
      </c>
      <c r="AZ6" s="1" t="s">
        <v>68</v>
      </c>
    </row>
    <row r="7" spans="1:52" ht="18">
      <c r="A7" s="1" t="s">
        <v>69</v>
      </c>
      <c r="B7" s="1" t="s">
        <v>70</v>
      </c>
      <c r="C7" s="2">
        <v>5</v>
      </c>
      <c r="D7" s="2">
        <v>3</v>
      </c>
      <c r="E7" s="2">
        <v>25</v>
      </c>
      <c r="F7" s="2">
        <v>72</v>
      </c>
      <c r="G7" s="2">
        <v>105</v>
      </c>
      <c r="I7" s="22">
        <v>4</v>
      </c>
      <c r="J7" s="22">
        <v>10</v>
      </c>
      <c r="K7" s="22">
        <v>1</v>
      </c>
      <c r="L7" s="22"/>
      <c r="M7" s="22"/>
      <c r="N7" s="22"/>
      <c r="O7" s="22"/>
      <c r="P7" s="22"/>
      <c r="Q7" s="22"/>
      <c r="R7" s="23"/>
      <c r="V7" s="1">
        <v>2</v>
      </c>
      <c r="AR7" s="1">
        <v>1</v>
      </c>
      <c r="AS7" s="1">
        <v>1</v>
      </c>
      <c r="AY7" s="1">
        <v>1</v>
      </c>
      <c r="AZ7" s="1" t="s">
        <v>68</v>
      </c>
    </row>
    <row r="8" spans="1:52" ht="18">
      <c r="A8" s="24" t="s">
        <v>71</v>
      </c>
      <c r="B8" s="1" t="s">
        <v>72</v>
      </c>
      <c r="C8" s="2">
        <v>6</v>
      </c>
      <c r="D8" s="2">
        <v>3</v>
      </c>
      <c r="E8" s="2">
        <v>81</v>
      </c>
      <c r="F8" s="2">
        <v>58</v>
      </c>
      <c r="G8" s="2">
        <v>148</v>
      </c>
      <c r="I8" s="22"/>
      <c r="J8" s="22">
        <v>7</v>
      </c>
      <c r="K8" s="22">
        <v>1</v>
      </c>
      <c r="L8" s="22"/>
      <c r="M8" s="22"/>
      <c r="N8" s="22">
        <v>1</v>
      </c>
      <c r="O8" s="22"/>
      <c r="P8" s="22"/>
      <c r="Q8" s="22"/>
      <c r="R8" s="23">
        <v>1</v>
      </c>
      <c r="AA8" s="1">
        <v>10</v>
      </c>
      <c r="AB8" s="1">
        <v>7</v>
      </c>
      <c r="AS8" s="1">
        <v>1</v>
      </c>
      <c r="AZ8" s="1" t="s">
        <v>68</v>
      </c>
    </row>
    <row r="9" spans="1:52" ht="18">
      <c r="A9" s="24" t="s">
        <v>73</v>
      </c>
      <c r="B9" s="1" t="s">
        <v>74</v>
      </c>
      <c r="C9" s="2">
        <v>41</v>
      </c>
      <c r="D9" s="2">
        <v>20</v>
      </c>
      <c r="E9" s="2">
        <v>226</v>
      </c>
      <c r="F9" s="2">
        <v>354</v>
      </c>
      <c r="G9" s="2">
        <v>641</v>
      </c>
      <c r="I9" s="22">
        <v>1</v>
      </c>
      <c r="J9" s="22">
        <v>44</v>
      </c>
      <c r="K9" s="22">
        <v>11</v>
      </c>
      <c r="L9" s="22"/>
      <c r="M9" s="22">
        <v>1</v>
      </c>
      <c r="N9" s="22">
        <v>1</v>
      </c>
      <c r="O9" s="22"/>
      <c r="P9" s="22"/>
      <c r="Q9" s="22"/>
      <c r="R9" s="23">
        <v>3</v>
      </c>
      <c r="V9" s="1">
        <v>1</v>
      </c>
      <c r="AF9" s="1">
        <v>36</v>
      </c>
      <c r="AG9" s="1">
        <v>6</v>
      </c>
      <c r="AI9" s="1">
        <v>12</v>
      </c>
      <c r="AJ9" s="1" t="s">
        <v>2</v>
      </c>
      <c r="AK9" s="1">
        <v>4</v>
      </c>
      <c r="AN9" s="1">
        <v>6</v>
      </c>
      <c r="AS9" s="1">
        <v>1</v>
      </c>
      <c r="AT9" s="1">
        <v>4</v>
      </c>
      <c r="AZ9" s="1" t="s">
        <v>68</v>
      </c>
    </row>
    <row r="10" spans="1:52" ht="18">
      <c r="A10" s="24" t="s">
        <v>73</v>
      </c>
      <c r="B10" s="1" t="s">
        <v>74</v>
      </c>
      <c r="C10" s="2">
        <v>41</v>
      </c>
      <c r="D10" s="2">
        <v>20</v>
      </c>
      <c r="E10" s="2">
        <v>226</v>
      </c>
      <c r="F10" s="2">
        <v>354</v>
      </c>
      <c r="G10" s="2">
        <v>641</v>
      </c>
      <c r="I10" s="22">
        <v>1</v>
      </c>
      <c r="J10" s="22">
        <v>44</v>
      </c>
      <c r="K10" s="22">
        <v>11</v>
      </c>
      <c r="L10" s="22"/>
      <c r="M10" s="22">
        <v>1</v>
      </c>
      <c r="N10" s="22">
        <v>1</v>
      </c>
      <c r="O10" s="22"/>
      <c r="P10" s="22"/>
      <c r="Q10" s="22"/>
      <c r="R10" s="23">
        <v>3</v>
      </c>
      <c r="V10" s="1">
        <v>1</v>
      </c>
      <c r="AI10" s="1">
        <v>12</v>
      </c>
      <c r="AJ10" s="1" t="s">
        <v>2</v>
      </c>
      <c r="AK10" s="1">
        <v>4</v>
      </c>
      <c r="AN10" s="1">
        <v>6</v>
      </c>
      <c r="AS10" s="1">
        <v>1</v>
      </c>
      <c r="AT10" s="1">
        <v>4</v>
      </c>
      <c r="AZ10" s="1" t="s">
        <v>68</v>
      </c>
    </row>
    <row r="11" spans="1:52" ht="18">
      <c r="A11" s="24" t="s">
        <v>73</v>
      </c>
      <c r="B11" s="1" t="s">
        <v>74</v>
      </c>
      <c r="C11" s="2">
        <v>41</v>
      </c>
      <c r="D11" s="2">
        <v>20</v>
      </c>
      <c r="E11" s="2">
        <v>226</v>
      </c>
      <c r="F11" s="2">
        <v>354</v>
      </c>
      <c r="G11" s="2">
        <v>641</v>
      </c>
      <c r="I11" s="22">
        <v>1</v>
      </c>
      <c r="J11" s="22">
        <v>44</v>
      </c>
      <c r="K11" s="22">
        <v>11</v>
      </c>
      <c r="L11" s="22"/>
      <c r="M11" s="22">
        <v>1</v>
      </c>
      <c r="N11" s="22">
        <v>1</v>
      </c>
      <c r="O11" s="22"/>
      <c r="P11" s="22"/>
      <c r="Q11" s="22"/>
      <c r="R11" s="23">
        <v>3</v>
      </c>
      <c r="V11" s="1">
        <v>1</v>
      </c>
      <c r="AI11" s="1">
        <v>12</v>
      </c>
      <c r="AJ11" s="1" t="s">
        <v>2</v>
      </c>
      <c r="AK11" s="1">
        <v>4</v>
      </c>
      <c r="AN11" s="1">
        <v>6</v>
      </c>
      <c r="AS11" s="1">
        <v>1</v>
      </c>
      <c r="AT11" s="1">
        <v>4</v>
      </c>
      <c r="AZ11" s="1" t="s">
        <v>68</v>
      </c>
    </row>
    <row r="12" spans="1:52" ht="18">
      <c r="A12" s="24" t="s">
        <v>75</v>
      </c>
      <c r="B12" s="1" t="s">
        <v>76</v>
      </c>
      <c r="C12" s="2">
        <v>5</v>
      </c>
      <c r="D12" s="2">
        <v>1</v>
      </c>
      <c r="E12" s="2">
        <v>86</v>
      </c>
      <c r="F12" s="2">
        <v>10</v>
      </c>
      <c r="G12" s="2">
        <v>102</v>
      </c>
      <c r="I12" s="22"/>
      <c r="J12" s="22">
        <v>5</v>
      </c>
      <c r="K12" s="22">
        <v>1</v>
      </c>
      <c r="L12" s="22"/>
      <c r="M12" s="22"/>
      <c r="N12" s="22"/>
      <c r="O12" s="22"/>
      <c r="P12" s="22"/>
      <c r="Q12" s="22"/>
      <c r="R12" s="23">
        <v>1</v>
      </c>
      <c r="V12" s="1">
        <v>1</v>
      </c>
      <c r="AE12" s="1">
        <v>91</v>
      </c>
      <c r="AZ12" s="1" t="s">
        <v>68</v>
      </c>
    </row>
    <row r="13" spans="1:52" ht="18">
      <c r="A13" s="24" t="s">
        <v>77</v>
      </c>
      <c r="B13" s="1" t="s">
        <v>78</v>
      </c>
      <c r="C13" s="2">
        <v>5</v>
      </c>
      <c r="D13" s="2">
        <v>1</v>
      </c>
      <c r="E13" s="2">
        <v>24</v>
      </c>
      <c r="F13" s="2">
        <v>31</v>
      </c>
      <c r="G13" s="2">
        <v>61</v>
      </c>
      <c r="I13" s="22"/>
      <c r="J13" s="22">
        <v>4</v>
      </c>
      <c r="K13" s="22"/>
      <c r="L13" s="22"/>
      <c r="M13" s="22"/>
      <c r="N13" s="22"/>
      <c r="O13" s="22"/>
      <c r="P13" s="22"/>
      <c r="Q13" s="22"/>
      <c r="R13" s="23"/>
      <c r="AI13" s="1">
        <v>18</v>
      </c>
      <c r="AZ13" s="1" t="s">
        <v>68</v>
      </c>
    </row>
    <row r="14" spans="1:52" ht="18">
      <c r="A14" s="24" t="s">
        <v>79</v>
      </c>
      <c r="B14" s="1" t="s">
        <v>80</v>
      </c>
      <c r="C14" s="2">
        <v>19</v>
      </c>
      <c r="D14" s="2">
        <v>9</v>
      </c>
      <c r="E14" s="2">
        <v>45</v>
      </c>
      <c r="F14" s="2">
        <v>122</v>
      </c>
      <c r="G14" s="2">
        <v>195</v>
      </c>
      <c r="I14" s="22"/>
      <c r="J14" s="22">
        <v>22</v>
      </c>
      <c r="K14" s="22">
        <v>5</v>
      </c>
      <c r="L14" s="22"/>
      <c r="M14" s="22"/>
      <c r="N14" s="22"/>
      <c r="O14" s="22"/>
      <c r="P14" s="22"/>
      <c r="Q14" s="22"/>
      <c r="R14" s="23">
        <v>1</v>
      </c>
      <c r="AM14" s="1">
        <v>4</v>
      </c>
      <c r="AN14" s="1">
        <v>12</v>
      </c>
      <c r="AS14" s="1">
        <v>1</v>
      </c>
      <c r="AZ14" s="1" t="s">
        <v>68</v>
      </c>
    </row>
    <row r="15" spans="1:52" ht="18">
      <c r="A15" s="24" t="s">
        <v>81</v>
      </c>
      <c r="B15" s="1" t="s">
        <v>82</v>
      </c>
      <c r="C15" s="2">
        <v>21</v>
      </c>
      <c r="D15" s="2">
        <v>10</v>
      </c>
      <c r="E15" s="2">
        <v>69</v>
      </c>
      <c r="F15" s="2">
        <v>125</v>
      </c>
      <c r="G15" s="2">
        <v>225</v>
      </c>
      <c r="I15" s="22">
        <v>1</v>
      </c>
      <c r="J15" s="22">
        <v>11</v>
      </c>
      <c r="K15" s="22">
        <v>16</v>
      </c>
      <c r="L15" s="22"/>
      <c r="M15" s="22">
        <v>1</v>
      </c>
      <c r="N15" s="22">
        <v>1</v>
      </c>
      <c r="O15" s="22"/>
      <c r="P15" s="22"/>
      <c r="Q15" s="22"/>
      <c r="R15" s="23">
        <v>1</v>
      </c>
      <c r="AJ15" s="1">
        <v>12</v>
      </c>
      <c r="AS15" s="1">
        <v>2</v>
      </c>
      <c r="AU15" s="1">
        <v>6</v>
      </c>
      <c r="AZ15" s="1" t="s">
        <v>68</v>
      </c>
    </row>
    <row r="16" spans="1:52" ht="18">
      <c r="A16" s="24" t="s">
        <v>83</v>
      </c>
      <c r="B16" s="1" t="s">
        <v>84</v>
      </c>
      <c r="D16" s="2">
        <v>9</v>
      </c>
      <c r="E16" s="2">
        <v>5</v>
      </c>
      <c r="F16" s="2">
        <v>19</v>
      </c>
      <c r="G16" s="2">
        <v>33</v>
      </c>
      <c r="I16" s="22"/>
      <c r="J16" s="22">
        <v>2</v>
      </c>
      <c r="K16" s="22"/>
      <c r="L16" s="22"/>
      <c r="M16" s="22">
        <v>3</v>
      </c>
      <c r="N16" s="22"/>
      <c r="O16" s="22"/>
      <c r="P16" s="22"/>
      <c r="Q16" s="22"/>
      <c r="R16" s="23"/>
      <c r="AZ16" s="1" t="s">
        <v>68</v>
      </c>
    </row>
    <row r="17" spans="1:52" ht="18">
      <c r="A17" s="24" t="s">
        <v>85</v>
      </c>
      <c r="B17" s="1" t="s">
        <v>86</v>
      </c>
      <c r="C17" s="2">
        <v>1</v>
      </c>
      <c r="D17" s="2">
        <v>6</v>
      </c>
      <c r="E17" s="2">
        <v>24</v>
      </c>
      <c r="F17" s="2">
        <v>49</v>
      </c>
      <c r="G17" s="2">
        <v>80</v>
      </c>
      <c r="I17" s="22"/>
      <c r="J17" s="22">
        <v>29</v>
      </c>
      <c r="K17" s="22">
        <v>1</v>
      </c>
      <c r="L17" s="22"/>
      <c r="M17" s="22"/>
      <c r="N17" s="22">
        <v>1</v>
      </c>
      <c r="O17" s="22">
        <v>1</v>
      </c>
      <c r="P17" s="22"/>
      <c r="Q17" s="22">
        <v>5</v>
      </c>
      <c r="R17" s="23">
        <v>1</v>
      </c>
      <c r="V17" s="1">
        <v>1</v>
      </c>
      <c r="AZ17" s="1" t="s">
        <v>68</v>
      </c>
    </row>
    <row r="18" spans="1:52" s="2" customFormat="1" ht="18">
      <c r="A18" s="25" t="s">
        <v>21</v>
      </c>
      <c r="B18" s="25"/>
      <c r="C18" s="25">
        <f>SUM(C6:C17)</f>
        <v>203</v>
      </c>
      <c r="D18" s="25">
        <f>SUM(D6:D17)</f>
        <v>130</v>
      </c>
      <c r="E18" s="25">
        <f>SUM(E6:E17)</f>
        <v>1054</v>
      </c>
      <c r="F18" s="25">
        <f>SUM(F6:F17)</f>
        <v>1574</v>
      </c>
      <c r="G18" s="25">
        <f>SUM(G6:G17)</f>
        <v>2956</v>
      </c>
      <c r="H18" s="25"/>
      <c r="I18" s="26">
        <f>SUM(I6:I17)</f>
        <v>12</v>
      </c>
      <c r="J18" s="26">
        <f>SUM(J6:J17)</f>
        <v>225</v>
      </c>
      <c r="K18" s="26">
        <f>SUM(K6:K17)</f>
        <v>58</v>
      </c>
      <c r="L18" s="26">
        <f>SUM(L6:L17)</f>
        <v>1</v>
      </c>
      <c r="M18" s="26">
        <f>SUM(M6:M17)</f>
        <v>8</v>
      </c>
      <c r="N18" s="26">
        <f>SUM(N6:N17)</f>
        <v>6</v>
      </c>
      <c r="O18" s="26">
        <f>SUM(O6:O17)</f>
        <v>1</v>
      </c>
      <c r="P18" s="26">
        <f>SUM(P6:P17)</f>
        <v>1</v>
      </c>
      <c r="Q18" s="26">
        <f>SUM(Q6:Q17)</f>
        <v>5</v>
      </c>
      <c r="R18" s="27">
        <f>SUM(R6:R17)</f>
        <v>14</v>
      </c>
      <c r="S18" s="25"/>
      <c r="T18" s="25"/>
      <c r="U18" s="25"/>
      <c r="V18" s="27">
        <f>SUM(V6:V17)</f>
        <v>7</v>
      </c>
      <c r="W18" s="25"/>
      <c r="X18" s="25"/>
      <c r="Y18" s="25"/>
      <c r="Z18" s="25"/>
      <c r="AA18" s="27">
        <f>SUM(AA6:AA17)</f>
        <v>10</v>
      </c>
      <c r="AB18" s="27">
        <f>SUM(AB6:AB17)</f>
        <v>7</v>
      </c>
      <c r="AC18" s="25"/>
      <c r="AD18" s="25"/>
      <c r="AE18" s="27">
        <f>SUM(AE6:AE17)</f>
        <v>91</v>
      </c>
      <c r="AF18" s="27">
        <f>SUM(AF6:AF17)</f>
        <v>38</v>
      </c>
      <c r="AG18" s="25"/>
      <c r="AH18" s="25"/>
      <c r="AI18" s="27">
        <f>SUM(AI6:AI17)</f>
        <v>54</v>
      </c>
      <c r="AJ18" s="27">
        <f>SUM(AJ6:AJ17)</f>
        <v>12</v>
      </c>
      <c r="AK18" s="27">
        <f>SUM(AK6:AK17)</f>
        <v>12</v>
      </c>
      <c r="AL18" s="27">
        <f>SUM(AL6:AL17)</f>
        <v>0</v>
      </c>
      <c r="AM18" s="27">
        <f>SUM(AM6:AM17)</f>
        <v>4</v>
      </c>
      <c r="AN18" s="27">
        <f>SUM(AN6:AN17)</f>
        <v>30</v>
      </c>
      <c r="AO18" s="27">
        <f>SUM(AO6:AO17)</f>
        <v>0</v>
      </c>
      <c r="AP18" s="27">
        <f>SUM(AP6:AP17)</f>
        <v>0</v>
      </c>
      <c r="AQ18" s="27">
        <f>SUM(AQ6:AQ17)</f>
        <v>0</v>
      </c>
      <c r="AR18" s="27">
        <f>SUM(AR6:AR17)</f>
        <v>1</v>
      </c>
      <c r="AS18" s="27">
        <f>SUM(AS6:AS17)</f>
        <v>8</v>
      </c>
      <c r="AT18" s="27">
        <f>SUM(AT6:AT17)</f>
        <v>12</v>
      </c>
      <c r="AU18" s="27">
        <f>SUM(AU6:AU17)</f>
        <v>6</v>
      </c>
      <c r="AV18" s="27">
        <f>SUM(AV6:AV17)</f>
        <v>0</v>
      </c>
      <c r="AW18" s="27">
        <f>SUM(AW6:AW17)</f>
        <v>0</v>
      </c>
      <c r="AX18" s="27">
        <f>SUM(AX6:AX17)</f>
        <v>0</v>
      </c>
      <c r="AY18" s="27">
        <f>SUM(AY6:AY17)</f>
        <v>1</v>
      </c>
      <c r="AZ18" s="1" t="s">
        <v>68</v>
      </c>
    </row>
    <row r="19" spans="1:18" ht="18">
      <c r="A19" s="28" t="s">
        <v>87</v>
      </c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52" ht="18">
      <c r="A20" s="1" t="s">
        <v>88</v>
      </c>
      <c r="B20" s="1" t="s">
        <v>89</v>
      </c>
      <c r="C20" s="2">
        <v>17</v>
      </c>
      <c r="D20" s="2">
        <v>7</v>
      </c>
      <c r="E20" s="2">
        <v>48</v>
      </c>
      <c r="F20" s="2">
        <v>124</v>
      </c>
      <c r="G20" s="2">
        <f>SUM(C20:F20)</f>
        <v>196</v>
      </c>
      <c r="I20" s="22">
        <v>1</v>
      </c>
      <c r="J20" s="22">
        <v>10</v>
      </c>
      <c r="K20" s="22">
        <v>15</v>
      </c>
      <c r="L20" s="22"/>
      <c r="M20" s="22"/>
      <c r="N20" s="22"/>
      <c r="O20" s="22"/>
      <c r="P20" s="22"/>
      <c r="Q20" s="22"/>
      <c r="R20" s="23">
        <v>1</v>
      </c>
      <c r="AH20" s="1">
        <v>3</v>
      </c>
      <c r="AL20" s="1">
        <v>12</v>
      </c>
      <c r="AS20" s="1">
        <v>4</v>
      </c>
      <c r="AZ20" s="1" t="s">
        <v>68</v>
      </c>
    </row>
    <row r="21" spans="9:18" ht="18"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1:18" ht="18">
      <c r="A22" s="29" t="s">
        <v>90</v>
      </c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35" ht="17.25">
      <c r="A23" s="1" t="s">
        <v>91</v>
      </c>
      <c r="B23" s="1" t="s">
        <v>92</v>
      </c>
      <c r="C23" s="2">
        <v>0</v>
      </c>
      <c r="D23" s="2">
        <v>101</v>
      </c>
      <c r="E23" s="2">
        <v>211</v>
      </c>
      <c r="F23" s="2">
        <v>212</v>
      </c>
      <c r="G23" s="2">
        <v>524</v>
      </c>
      <c r="I23" s="22">
        <v>2</v>
      </c>
      <c r="J23" s="22">
        <v>64</v>
      </c>
      <c r="K23" s="22"/>
      <c r="L23" s="22">
        <v>8</v>
      </c>
      <c r="M23" s="22"/>
      <c r="N23" s="22" t="s">
        <v>2</v>
      </c>
      <c r="O23" s="22"/>
      <c r="P23" s="22"/>
      <c r="Q23" s="22"/>
      <c r="U23" s="1">
        <v>2</v>
      </c>
      <c r="V23" s="1">
        <v>4</v>
      </c>
      <c r="X23" s="1">
        <v>32</v>
      </c>
      <c r="Z23" s="1">
        <v>7</v>
      </c>
      <c r="AB23" s="1">
        <v>3</v>
      </c>
      <c r="AC23" s="1">
        <v>165</v>
      </c>
      <c r="AE23" s="1">
        <v>145</v>
      </c>
      <c r="AF23" s="1">
        <v>2</v>
      </c>
      <c r="AI23" s="1">
        <v>18</v>
      </c>
    </row>
    <row r="24" spans="1:52" ht="17.25">
      <c r="A24" s="1" t="s">
        <v>91</v>
      </c>
      <c r="B24" s="1" t="s">
        <v>93</v>
      </c>
      <c r="C24" s="2">
        <v>0</v>
      </c>
      <c r="D24" s="2">
        <v>85</v>
      </c>
      <c r="E24" s="2">
        <v>135</v>
      </c>
      <c r="F24" s="2">
        <v>119</v>
      </c>
      <c r="G24" s="2">
        <v>339</v>
      </c>
      <c r="I24" s="1">
        <v>2</v>
      </c>
      <c r="J24" s="1">
        <v>32</v>
      </c>
      <c r="L24" s="1">
        <v>11</v>
      </c>
      <c r="U24" s="1">
        <v>4</v>
      </c>
      <c r="V24" s="1">
        <v>4</v>
      </c>
      <c r="X24" s="1">
        <v>23</v>
      </c>
      <c r="Z24" s="1">
        <v>16</v>
      </c>
      <c r="AB24" s="1">
        <v>3</v>
      </c>
      <c r="AC24" s="1">
        <v>118</v>
      </c>
      <c r="AE24" s="1">
        <v>131</v>
      </c>
      <c r="AF24" s="1">
        <v>2</v>
      </c>
      <c r="AZ24" s="1" t="s">
        <v>94</v>
      </c>
    </row>
    <row r="25" ht="17.25"/>
    <row r="26" ht="17.25"/>
    <row r="27" spans="1:51" ht="17.25">
      <c r="A27" s="30" t="s">
        <v>95</v>
      </c>
      <c r="B27"/>
      <c r="C27" s="31">
        <f>SUM(C18+C20+C24)</f>
        <v>220</v>
      </c>
      <c r="D27" s="31">
        <f>SUM(D18+D20+D24)</f>
        <v>222</v>
      </c>
      <c r="E27" s="31">
        <f>SUM(E18+E20+E24)</f>
        <v>1237</v>
      </c>
      <c r="F27" s="31">
        <f>SUM(F18+F20+F24)</f>
        <v>1817</v>
      </c>
      <c r="G27" s="31">
        <f>SUM(G18+G20+G24)</f>
        <v>3491</v>
      </c>
      <c r="H27" s="31">
        <f>SUM(H18+H20+H24)</f>
        <v>0</v>
      </c>
      <c r="I27" s="31">
        <f>SUM(I18+I20+I24)</f>
        <v>15</v>
      </c>
      <c r="J27" s="31">
        <f>SUM(J18+J20+J24)</f>
        <v>267</v>
      </c>
      <c r="K27" s="31">
        <f>SUM(K18+K20+K24)</f>
        <v>73</v>
      </c>
      <c r="L27" s="31">
        <f>SUM(L18+L20+L24)</f>
        <v>12</v>
      </c>
      <c r="M27" s="31">
        <f>SUM(M18+M20+M24)</f>
        <v>8</v>
      </c>
      <c r="N27" s="31">
        <f>SUM(N18+N20+N24)</f>
        <v>6</v>
      </c>
      <c r="O27" s="31">
        <f>SUM(O18+O20+O24)</f>
        <v>1</v>
      </c>
      <c r="P27" s="31">
        <f>SUM(P18+P20+P24)</f>
        <v>1</v>
      </c>
      <c r="Q27" s="31">
        <f>SUM(Q18+Q20+Q24)</f>
        <v>5</v>
      </c>
      <c r="R27" s="31">
        <f>SUM(R18+R20+R24)</f>
        <v>15</v>
      </c>
      <c r="S27" s="31">
        <f>SUM(S18+S20+S24)</f>
        <v>0</v>
      </c>
      <c r="T27" s="31">
        <f>SUM(T18+T20+T24)</f>
        <v>0</v>
      </c>
      <c r="U27" s="31">
        <f>SUM(U18+U20+U24)</f>
        <v>4</v>
      </c>
      <c r="V27" s="31">
        <f>SUM(V18+V20+V24)</f>
        <v>11</v>
      </c>
      <c r="W27" s="31">
        <f>SUM(W18+W20+W24)</f>
        <v>0</v>
      </c>
      <c r="X27" s="31">
        <v>23</v>
      </c>
      <c r="Y27" s="31" t="s">
        <v>2</v>
      </c>
      <c r="Z27" s="31">
        <v>16</v>
      </c>
      <c r="AA27" s="31">
        <f>SUM(AA18+AA20+AA24)</f>
        <v>10</v>
      </c>
      <c r="AB27" s="31">
        <f>SUM(AB18+AB20+AB24)</f>
        <v>10</v>
      </c>
      <c r="AC27" s="31">
        <f>SUM(AC18+AC20+AC24)</f>
        <v>118</v>
      </c>
      <c r="AD27" s="31">
        <f>SUM(AD18+AD20+AD24)</f>
        <v>0</v>
      </c>
      <c r="AE27" s="31">
        <f>SUM(AE18+AE20+AE24)</f>
        <v>222</v>
      </c>
      <c r="AF27" s="31">
        <f>SUM(AF18+AF20+AF24)</f>
        <v>40</v>
      </c>
      <c r="AG27" s="31">
        <f>SUM(AG18+AG20+AG24)</f>
        <v>0</v>
      </c>
      <c r="AH27" s="31">
        <f>SUM(AH18+AH20+AH24)</f>
        <v>3</v>
      </c>
      <c r="AI27" s="31">
        <f>SUM(AI18+AI20+AI24)</f>
        <v>54</v>
      </c>
      <c r="AJ27" s="31">
        <f>SUM(AJ18+AJ20+AJ24)</f>
        <v>12</v>
      </c>
      <c r="AK27" s="31">
        <f>SUM(AK18+AK20+AK24)</f>
        <v>12</v>
      </c>
      <c r="AL27" s="31">
        <f>SUM(AL18+AL20+AL24)</f>
        <v>12</v>
      </c>
      <c r="AM27" s="31">
        <f>SUM(AM18+AM20+AM24)</f>
        <v>4</v>
      </c>
      <c r="AN27" s="31">
        <f>SUM(AN18+AN20+AN24)</f>
        <v>30</v>
      </c>
      <c r="AO27" s="31">
        <f>SUM(AO18+AO20+AO24)</f>
        <v>0</v>
      </c>
      <c r="AP27" s="31">
        <f>SUM(AP18+AP20+AP24)</f>
        <v>0</v>
      </c>
      <c r="AQ27" s="31">
        <f>SUM(AQ18+AQ20+AQ24)</f>
        <v>0</v>
      </c>
      <c r="AR27" s="31">
        <f>SUM(AR18+AR20+AR24)</f>
        <v>1</v>
      </c>
      <c r="AS27" s="31">
        <f>SUM(AS18+AS20+AS24)</f>
        <v>12</v>
      </c>
      <c r="AT27" s="31">
        <f>SUM(AT18+AT20+AT24)</f>
        <v>12</v>
      </c>
      <c r="AU27" s="31">
        <f>SUM(AU18+AU20+AU24)</f>
        <v>6</v>
      </c>
      <c r="AV27" s="31">
        <f>SUM(AV18+AV20+AV24)</f>
        <v>0</v>
      </c>
      <c r="AW27" s="31">
        <f>SUM(AW18+AW20+AW24)</f>
        <v>0</v>
      </c>
      <c r="AX27" s="31">
        <f>SUM(AX18+AX20+AX24)</f>
        <v>0</v>
      </c>
      <c r="AY27" s="31">
        <f>SUM(AY18+AY20+AY24)</f>
        <v>1</v>
      </c>
    </row>
    <row r="28" ht="17.25">
      <c r="C28"/>
    </row>
    <row r="29" ht="17.25"/>
    <row r="30" ht="17.25"/>
    <row r="31" ht="17.25">
      <c r="A31" s="32" t="s">
        <v>96</v>
      </c>
    </row>
    <row r="32" ht="25.5">
      <c r="A32" s="33" t="s">
        <v>97</v>
      </c>
    </row>
    <row r="33" ht="25.5">
      <c r="A33" s="34" t="s">
        <v>98</v>
      </c>
    </row>
    <row r="34" ht="25.5">
      <c r="A34" s="34" t="s">
        <v>99</v>
      </c>
    </row>
    <row r="35" ht="25.5">
      <c r="A35" s="34" t="s">
        <v>100</v>
      </c>
    </row>
    <row r="36" ht="17.25">
      <c r="A36" s="34" t="s">
        <v>101</v>
      </c>
    </row>
    <row r="37" ht="25.5">
      <c r="A37" s="34" t="s">
        <v>102</v>
      </c>
    </row>
    <row r="38" ht="25.5">
      <c r="A38" s="34" t="s">
        <v>103</v>
      </c>
    </row>
    <row r="39" ht="17.25">
      <c r="A39" s="34" t="s">
        <v>104</v>
      </c>
    </row>
    <row r="40" ht="25.5">
      <c r="A40" s="34" t="s">
        <v>105</v>
      </c>
    </row>
    <row r="41" ht="17.25">
      <c r="A41" s="34" t="s">
        <v>106</v>
      </c>
    </row>
    <row r="42" ht="25.5">
      <c r="A42" s="34" t="s">
        <v>107</v>
      </c>
    </row>
    <row r="43" ht="17.25"/>
    <row r="44" ht="17.25"/>
    <row r="45" ht="17.25"/>
    <row r="46" ht="17.25"/>
    <row r="47" ht="17.25"/>
    <row r="48" ht="17.25"/>
    <row r="49" ht="17.25"/>
    <row r="50" ht="17.25"/>
    <row r="51" ht="17.25"/>
    <row r="52" ht="17.25"/>
    <row r="53" ht="17.25"/>
    <row r="54" ht="17.25"/>
    <row r="55" ht="17.25"/>
    <row r="56" ht="17.25"/>
    <row r="57" ht="17.25"/>
    <row r="58" ht="17.25"/>
    <row r="59" ht="17.25"/>
    <row r="60" ht="17.25"/>
    <row r="61" ht="17.25"/>
    <row r="62" ht="17.25"/>
    <row r="63" ht="17.25"/>
    <row r="64" ht="17.25"/>
    <row r="65" ht="17.25"/>
    <row r="66" ht="17.25"/>
    <row r="67" ht="17.25"/>
    <row r="68" ht="17.25"/>
    <row r="69" ht="17.25"/>
    <row r="70" ht="17.25"/>
    <row r="71" ht="17.25"/>
    <row r="72" ht="17.25"/>
  </sheetData>
  <sheetProtection selectLockedCells="1" selectUnlockedCells="1"/>
  <mergeCells count="12">
    <mergeCell ref="C3:H3"/>
    <mergeCell ref="I3:R3"/>
    <mergeCell ref="S3:U3"/>
    <mergeCell ref="W3:Z3"/>
    <mergeCell ref="AA3:AB3"/>
    <mergeCell ref="AC3:AQ3"/>
    <mergeCell ref="AR3:AU3"/>
    <mergeCell ref="J4:K4"/>
    <mergeCell ref="L4:Q4"/>
    <mergeCell ref="AF4:AH4"/>
    <mergeCell ref="AJ4:AL4"/>
    <mergeCell ref="AM4:AO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U126"/>
  <sheetViews>
    <sheetView zoomScale="75" zoomScaleNormal="75" workbookViewId="0" topLeftCell="A1">
      <selection activeCell="E106" sqref="E106"/>
    </sheetView>
  </sheetViews>
  <sheetFormatPr defaultColWidth="10.28125" defaultRowHeight="12.75"/>
  <cols>
    <col min="1" max="1" width="5.7109375" style="64" customWidth="1"/>
    <col min="2" max="3" width="27.421875" style="64" customWidth="1"/>
    <col min="4" max="4" width="11.57421875" style="66" customWidth="1"/>
    <col min="5" max="6" width="11.57421875" style="64" customWidth="1"/>
    <col min="7" max="14" width="4.421875" style="64" customWidth="1"/>
    <col min="15" max="15" width="11.57421875" style="66" customWidth="1"/>
    <col min="16" max="16384" width="11.57421875" style="64" customWidth="1"/>
  </cols>
  <sheetData>
    <row r="1" spans="1:2" ht="17.25">
      <c r="A1" s="64" t="s">
        <v>108</v>
      </c>
      <c r="B1" s="98" t="s">
        <v>717</v>
      </c>
    </row>
    <row r="2" spans="1:2" ht="12.75">
      <c r="A2" s="67">
        <v>1</v>
      </c>
      <c r="B2" s="99" t="s">
        <v>1</v>
      </c>
    </row>
    <row r="3" spans="1:2" ht="12.75">
      <c r="A3" s="67">
        <v>2</v>
      </c>
      <c r="B3" s="64" t="s">
        <v>718</v>
      </c>
    </row>
    <row r="4" ht="12.75">
      <c r="A4" s="67">
        <v>3</v>
      </c>
    </row>
    <row r="5" spans="1:3" ht="12.75">
      <c r="A5" s="67">
        <v>4</v>
      </c>
      <c r="B5" s="85" t="s">
        <v>111</v>
      </c>
      <c r="C5" s="66"/>
    </row>
    <row r="6" ht="12.75">
      <c r="A6" s="67">
        <v>5</v>
      </c>
    </row>
    <row r="7" spans="1:3" ht="12.75">
      <c r="A7" s="67">
        <v>6</v>
      </c>
      <c r="C7" s="64" t="s">
        <v>431</v>
      </c>
    </row>
    <row r="8" spans="1:3" ht="12.75">
      <c r="A8" s="67">
        <v>7</v>
      </c>
      <c r="C8" s="64" t="s">
        <v>719</v>
      </c>
    </row>
    <row r="9" spans="1:3" ht="12.75">
      <c r="A9" s="67">
        <v>8</v>
      </c>
      <c r="C9" s="64" t="s">
        <v>720</v>
      </c>
    </row>
    <row r="10" spans="1:3" ht="12.75">
      <c r="A10" s="67">
        <v>9</v>
      </c>
      <c r="C10" s="64" t="s">
        <v>721</v>
      </c>
    </row>
    <row r="11" spans="1:3" ht="12.75">
      <c r="A11" s="67">
        <v>10</v>
      </c>
      <c r="C11" s="64" t="s">
        <v>722</v>
      </c>
    </row>
    <row r="12" spans="1:3" ht="12.75">
      <c r="A12" s="67">
        <v>11</v>
      </c>
      <c r="C12" s="64" t="s">
        <v>2</v>
      </c>
    </row>
    <row r="13" spans="1:3" ht="12.75">
      <c r="A13" s="67">
        <v>12</v>
      </c>
      <c r="B13" s="85" t="s">
        <v>122</v>
      </c>
      <c r="C13" s="64" t="s">
        <v>2</v>
      </c>
    </row>
    <row r="14" ht="12.75">
      <c r="A14" s="67">
        <v>13</v>
      </c>
    </row>
    <row r="15" spans="1:4" ht="12.75">
      <c r="A15" s="67">
        <v>14</v>
      </c>
      <c r="C15" s="64" t="s">
        <v>123</v>
      </c>
      <c r="D15" s="66">
        <v>5</v>
      </c>
    </row>
    <row r="16" spans="1:4" ht="12.75">
      <c r="A16" s="67">
        <v>15</v>
      </c>
      <c r="C16" s="64" t="s">
        <v>18</v>
      </c>
      <c r="D16" s="66">
        <v>3</v>
      </c>
    </row>
    <row r="17" spans="1:4" ht="12.75">
      <c r="A17" s="67">
        <v>16</v>
      </c>
      <c r="C17" s="64" t="s">
        <v>124</v>
      </c>
      <c r="D17" s="66">
        <v>25</v>
      </c>
    </row>
    <row r="18" spans="1:4" ht="12.75">
      <c r="A18" s="67">
        <v>17</v>
      </c>
      <c r="C18" s="64" t="s">
        <v>125</v>
      </c>
      <c r="D18" s="66">
        <v>72</v>
      </c>
    </row>
    <row r="19" spans="1:4" ht="12.75">
      <c r="A19" s="67">
        <v>18</v>
      </c>
      <c r="B19" s="85" t="s">
        <v>127</v>
      </c>
      <c r="C19" s="100" t="s">
        <v>126</v>
      </c>
      <c r="D19" s="66">
        <v>105</v>
      </c>
    </row>
    <row r="20" spans="1:2" ht="12.75">
      <c r="A20" s="67">
        <v>19</v>
      </c>
      <c r="B20" s="64" t="s">
        <v>2</v>
      </c>
    </row>
    <row r="21" spans="1:2" ht="12.75">
      <c r="A21" s="67">
        <v>20</v>
      </c>
      <c r="B21" s="64" t="s">
        <v>128</v>
      </c>
    </row>
    <row r="22" spans="1:4" ht="12.75">
      <c r="A22" s="67">
        <v>21</v>
      </c>
      <c r="C22" s="64" t="s">
        <v>723</v>
      </c>
      <c r="D22" s="66">
        <v>1</v>
      </c>
    </row>
    <row r="23" spans="1:4" ht="12.75">
      <c r="A23" s="67">
        <v>22</v>
      </c>
      <c r="C23" s="64" t="s">
        <v>724</v>
      </c>
      <c r="D23" s="66">
        <v>1</v>
      </c>
    </row>
    <row r="24" spans="1:4" ht="24.75">
      <c r="A24" s="67">
        <v>23</v>
      </c>
      <c r="C24" s="86" t="s">
        <v>725</v>
      </c>
      <c r="D24" s="66">
        <v>1</v>
      </c>
    </row>
    <row r="25" spans="1:4" ht="12.75">
      <c r="A25" s="67">
        <v>24</v>
      </c>
      <c r="B25" s="64" t="s">
        <v>130</v>
      </c>
      <c r="C25" s="64" t="s">
        <v>726</v>
      </c>
      <c r="D25" s="66">
        <v>4</v>
      </c>
    </row>
    <row r="26" spans="1:4" ht="12.75">
      <c r="A26" s="67">
        <v>25</v>
      </c>
      <c r="C26" s="64" t="s">
        <v>132</v>
      </c>
      <c r="D26" s="66">
        <v>10</v>
      </c>
    </row>
    <row r="27" spans="1:4" ht="12.75">
      <c r="A27" s="67">
        <v>26</v>
      </c>
      <c r="C27" s="64" t="s">
        <v>727</v>
      </c>
      <c r="D27" s="66">
        <v>1</v>
      </c>
    </row>
    <row r="28" spans="1:4" ht="12.75">
      <c r="A28" s="67">
        <v>27</v>
      </c>
      <c r="C28" s="100" t="s">
        <v>126</v>
      </c>
      <c r="D28" s="66">
        <f>SUM(D25:D27)</f>
        <v>15</v>
      </c>
    </row>
    <row r="29" spans="1:4" ht="12.75">
      <c r="A29" s="67">
        <v>28</v>
      </c>
      <c r="C29" s="64" t="s">
        <v>268</v>
      </c>
      <c r="D29" s="66">
        <v>2</v>
      </c>
    </row>
    <row r="30" spans="1:4" ht="12.75">
      <c r="A30" s="67">
        <v>29</v>
      </c>
      <c r="C30" s="64" t="s">
        <v>269</v>
      </c>
      <c r="D30" s="66">
        <v>1</v>
      </c>
    </row>
    <row r="31" ht="12.75">
      <c r="A31" s="67">
        <v>30</v>
      </c>
    </row>
    <row r="32" ht="12.75">
      <c r="A32" s="67">
        <v>31</v>
      </c>
    </row>
    <row r="33" spans="1:21" ht="12.75">
      <c r="A33" s="67">
        <v>32</v>
      </c>
      <c r="B33" s="72" t="s">
        <v>718</v>
      </c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6"/>
      <c r="Q33" s="66"/>
      <c r="R33" s="66"/>
      <c r="S33" s="66"/>
      <c r="T33" s="66"/>
      <c r="U33" s="66"/>
    </row>
    <row r="34" spans="1:21" ht="12.75">
      <c r="A34" s="67">
        <v>33</v>
      </c>
      <c r="B34" s="35" t="s">
        <v>137</v>
      </c>
      <c r="C34" s="35"/>
      <c r="D34" s="37" t="s">
        <v>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2.75" customHeight="1">
      <c r="A35" s="67">
        <v>34</v>
      </c>
      <c r="B35" s="65"/>
      <c r="C35" s="35" t="s">
        <v>138</v>
      </c>
      <c r="D35" s="37"/>
      <c r="E35" s="37"/>
      <c r="F35" s="37"/>
      <c r="G35" s="45" t="s">
        <v>139</v>
      </c>
      <c r="H35" s="45"/>
      <c r="I35" s="45"/>
      <c r="J35" s="45"/>
      <c r="K35" s="45"/>
      <c r="L35" s="45"/>
      <c r="M35" s="45"/>
      <c r="N35" s="45"/>
      <c r="O35" s="47" t="s">
        <v>151</v>
      </c>
      <c r="P35" s="47"/>
      <c r="Q35" s="47"/>
      <c r="R35" s="47"/>
      <c r="S35" s="47"/>
      <c r="T35" s="47"/>
      <c r="U35" s="47"/>
    </row>
    <row r="36" spans="1:21" ht="15">
      <c r="A36" s="67">
        <v>35</v>
      </c>
      <c r="B36" s="65"/>
      <c r="C36" s="65"/>
      <c r="D36" s="47" t="s">
        <v>140</v>
      </c>
      <c r="E36" s="47" t="s">
        <v>141</v>
      </c>
      <c r="F36" s="47" t="s">
        <v>142</v>
      </c>
      <c r="G36" s="48" t="s">
        <v>143</v>
      </c>
      <c r="H36" s="48" t="s">
        <v>144</v>
      </c>
      <c r="I36" s="48" t="s">
        <v>145</v>
      </c>
      <c r="J36" s="48" t="s">
        <v>146</v>
      </c>
      <c r="K36" s="48" t="s">
        <v>147</v>
      </c>
      <c r="L36" s="48" t="s">
        <v>148</v>
      </c>
      <c r="M36" s="48" t="s">
        <v>149</v>
      </c>
      <c r="N36" s="48" t="s">
        <v>150</v>
      </c>
      <c r="O36" s="77" t="s">
        <v>270</v>
      </c>
      <c r="P36" s="77" t="s">
        <v>23</v>
      </c>
      <c r="Q36" s="66" t="s">
        <v>271</v>
      </c>
      <c r="R36" s="66" t="s">
        <v>272</v>
      </c>
      <c r="S36" s="77" t="s">
        <v>273</v>
      </c>
      <c r="T36" s="77" t="s">
        <v>274</v>
      </c>
      <c r="U36" s="77" t="s">
        <v>275</v>
      </c>
    </row>
    <row r="37" spans="1:21" ht="12.75">
      <c r="A37" s="67">
        <v>36</v>
      </c>
      <c r="B37" s="46">
        <v>1</v>
      </c>
      <c r="C37" s="37">
        <v>2</v>
      </c>
      <c r="D37" s="37">
        <v>3</v>
      </c>
      <c r="E37" s="37">
        <v>4</v>
      </c>
      <c r="F37" s="37">
        <v>5</v>
      </c>
      <c r="G37" s="37">
        <v>6</v>
      </c>
      <c r="H37" s="37"/>
      <c r="I37" s="37"/>
      <c r="J37" s="37"/>
      <c r="K37" s="37"/>
      <c r="L37" s="37"/>
      <c r="M37" s="37"/>
      <c r="N37" s="37"/>
      <c r="O37" s="37">
        <v>7</v>
      </c>
      <c r="P37" s="37"/>
      <c r="Q37" s="37"/>
      <c r="R37" s="37"/>
      <c r="S37" s="37"/>
      <c r="T37" s="37"/>
      <c r="U37" s="37"/>
    </row>
    <row r="38" spans="1:21" ht="12.75">
      <c r="A38" s="67">
        <v>37</v>
      </c>
      <c r="B38" s="71" t="s">
        <v>431</v>
      </c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66"/>
      <c r="Q38" s="66"/>
      <c r="R38" s="66"/>
      <c r="S38" s="66"/>
      <c r="T38" s="66"/>
      <c r="U38" s="66"/>
    </row>
    <row r="39" spans="1:4" ht="12.75">
      <c r="A39" s="67">
        <v>38</v>
      </c>
      <c r="B39" s="64" t="s">
        <v>641</v>
      </c>
      <c r="C39" s="64" t="s">
        <v>728</v>
      </c>
      <c r="D39" s="66">
        <v>1</v>
      </c>
    </row>
    <row r="40" spans="1:4" ht="12.75">
      <c r="A40" s="67">
        <v>39</v>
      </c>
      <c r="B40" s="64" t="s">
        <v>729</v>
      </c>
      <c r="C40" s="64" t="s">
        <v>328</v>
      </c>
      <c r="D40" s="66">
        <v>1</v>
      </c>
    </row>
    <row r="41" spans="1:4" ht="12.75">
      <c r="A41" s="67">
        <v>40</v>
      </c>
      <c r="B41" s="64" t="s">
        <v>645</v>
      </c>
      <c r="C41" s="64" t="s">
        <v>286</v>
      </c>
      <c r="D41" s="66">
        <v>1</v>
      </c>
    </row>
    <row r="42" spans="1:4" ht="12.75">
      <c r="A42" s="67">
        <v>41</v>
      </c>
      <c r="B42" s="64" t="s">
        <v>730</v>
      </c>
      <c r="C42" s="64" t="s">
        <v>731</v>
      </c>
      <c r="D42" s="66">
        <v>1</v>
      </c>
    </row>
    <row r="43" spans="1:4" ht="12.75">
      <c r="A43" s="67">
        <v>42</v>
      </c>
      <c r="B43" s="64" t="s">
        <v>732</v>
      </c>
      <c r="C43" s="64" t="s">
        <v>571</v>
      </c>
      <c r="D43" s="66">
        <v>1</v>
      </c>
    </row>
    <row r="44" spans="1:4" ht="12.75">
      <c r="A44" s="67">
        <v>43</v>
      </c>
      <c r="B44" s="64" t="s">
        <v>331</v>
      </c>
      <c r="C44" s="64" t="s">
        <v>331</v>
      </c>
      <c r="D44" s="66">
        <v>1</v>
      </c>
    </row>
    <row r="45" spans="1:4" ht="12.75">
      <c r="A45" s="67">
        <v>44</v>
      </c>
      <c r="B45" s="64" t="s">
        <v>289</v>
      </c>
      <c r="C45" s="64" t="s">
        <v>733</v>
      </c>
      <c r="D45" s="66">
        <v>1</v>
      </c>
    </row>
    <row r="46" spans="1:4" ht="12.75">
      <c r="A46" s="67">
        <v>45</v>
      </c>
      <c r="B46" s="64" t="s">
        <v>291</v>
      </c>
      <c r="C46" s="64" t="s">
        <v>654</v>
      </c>
      <c r="D46" s="66">
        <v>2</v>
      </c>
    </row>
    <row r="47" spans="1:15" ht="12.75">
      <c r="A47" s="67">
        <v>46</v>
      </c>
      <c r="B47" s="64" t="s">
        <v>292</v>
      </c>
      <c r="O47" s="66">
        <v>2</v>
      </c>
    </row>
    <row r="48" spans="1:4" ht="12.75">
      <c r="A48" s="67">
        <v>47</v>
      </c>
      <c r="C48" s="84" t="s">
        <v>126</v>
      </c>
      <c r="D48" s="92">
        <f>SUM(D39:D47)</f>
        <v>9</v>
      </c>
    </row>
    <row r="49" spans="1:2" ht="12.75">
      <c r="A49" s="67">
        <v>48</v>
      </c>
      <c r="B49" s="85" t="s">
        <v>734</v>
      </c>
    </row>
    <row r="50" spans="1:4" ht="12.75">
      <c r="A50" s="67">
        <v>49</v>
      </c>
      <c r="B50" s="64" t="s">
        <v>529</v>
      </c>
      <c r="C50" s="64" t="s">
        <v>735</v>
      </c>
      <c r="D50" s="66">
        <v>1</v>
      </c>
    </row>
    <row r="51" spans="1:4" ht="12.75">
      <c r="A51" s="67">
        <v>50</v>
      </c>
      <c r="C51" s="84" t="s">
        <v>126</v>
      </c>
      <c r="D51" s="92">
        <f>SUM(D50:D50)</f>
        <v>1</v>
      </c>
    </row>
    <row r="52" spans="1:2" ht="12.75">
      <c r="A52" s="67">
        <v>51</v>
      </c>
      <c r="B52" s="84" t="s">
        <v>736</v>
      </c>
    </row>
    <row r="53" spans="1:4" ht="12.75">
      <c r="A53" s="67">
        <v>52</v>
      </c>
      <c r="B53" s="64" t="s">
        <v>595</v>
      </c>
      <c r="C53" s="64" t="s">
        <v>463</v>
      </c>
      <c r="D53" s="66">
        <v>1</v>
      </c>
    </row>
    <row r="54" spans="1:4" ht="12.75">
      <c r="A54" s="67">
        <v>53</v>
      </c>
      <c r="B54" s="64" t="s">
        <v>737</v>
      </c>
      <c r="C54" s="64" t="s">
        <v>738</v>
      </c>
      <c r="D54" s="66">
        <v>3</v>
      </c>
    </row>
    <row r="55" spans="1:4" ht="12.75">
      <c r="A55" s="67">
        <v>54</v>
      </c>
      <c r="B55" s="64" t="s">
        <v>315</v>
      </c>
      <c r="C55" s="64" t="s">
        <v>321</v>
      </c>
      <c r="D55" s="66">
        <v>4</v>
      </c>
    </row>
    <row r="56" spans="1:15" ht="12.75">
      <c r="A56" s="67">
        <v>55</v>
      </c>
      <c r="B56" s="64" t="s">
        <v>726</v>
      </c>
      <c r="O56" s="66">
        <v>4</v>
      </c>
    </row>
    <row r="57" spans="1:4" ht="12.75">
      <c r="A57" s="67">
        <v>56</v>
      </c>
      <c r="C57" s="84" t="s">
        <v>126</v>
      </c>
      <c r="D57" s="92">
        <f>SUM(D53:D56)</f>
        <v>8</v>
      </c>
    </row>
    <row r="58" spans="1:2" ht="12.75">
      <c r="A58" s="67">
        <v>57</v>
      </c>
      <c r="B58" s="84" t="s">
        <v>739</v>
      </c>
    </row>
    <row r="59" spans="1:2" ht="12.75">
      <c r="A59" s="67">
        <v>58</v>
      </c>
      <c r="B59" s="64" t="s">
        <v>740</v>
      </c>
    </row>
    <row r="60" spans="1:4" ht="12.75">
      <c r="A60" s="67">
        <v>59</v>
      </c>
      <c r="B60" s="64" t="s">
        <v>741</v>
      </c>
      <c r="C60" s="64" t="s">
        <v>738</v>
      </c>
      <c r="D60" s="66">
        <v>2</v>
      </c>
    </row>
    <row r="61" spans="1:4" ht="12.75">
      <c r="A61" s="67">
        <v>60</v>
      </c>
      <c r="B61" s="64" t="s">
        <v>520</v>
      </c>
      <c r="C61" s="64" t="s">
        <v>456</v>
      </c>
      <c r="D61" s="66">
        <v>2</v>
      </c>
    </row>
    <row r="62" spans="1:4" ht="12.75">
      <c r="A62" s="67">
        <v>61</v>
      </c>
      <c r="B62" s="64" t="s">
        <v>742</v>
      </c>
      <c r="C62" s="64" t="s">
        <v>339</v>
      </c>
      <c r="D62" s="66">
        <v>1</v>
      </c>
    </row>
    <row r="63" spans="1:4" ht="24.75">
      <c r="A63" s="67">
        <v>62</v>
      </c>
      <c r="B63" s="86" t="s">
        <v>743</v>
      </c>
      <c r="C63" s="64" t="s">
        <v>738</v>
      </c>
      <c r="D63" s="66">
        <v>1</v>
      </c>
    </row>
    <row r="64" spans="1:4" ht="12.75">
      <c r="A64" s="67">
        <v>63</v>
      </c>
      <c r="B64" s="64" t="s">
        <v>315</v>
      </c>
      <c r="C64" s="64" t="s">
        <v>654</v>
      </c>
      <c r="D64" s="66">
        <v>2</v>
      </c>
    </row>
    <row r="65" spans="1:15" ht="12.75">
      <c r="A65" s="67">
        <v>64</v>
      </c>
      <c r="B65" s="64" t="s">
        <v>744</v>
      </c>
      <c r="O65" s="66">
        <v>1</v>
      </c>
    </row>
    <row r="66" spans="1:15" ht="12.75">
      <c r="A66" s="67">
        <v>65</v>
      </c>
      <c r="B66" s="64" t="s">
        <v>440</v>
      </c>
      <c r="O66" s="66">
        <v>1</v>
      </c>
    </row>
    <row r="67" spans="1:15" ht="12.75">
      <c r="A67" s="67">
        <v>66</v>
      </c>
      <c r="B67" s="64" t="s">
        <v>132</v>
      </c>
      <c r="O67" s="66">
        <v>2</v>
      </c>
    </row>
    <row r="68" spans="1:4" ht="12.75">
      <c r="A68" s="67">
        <v>67</v>
      </c>
      <c r="C68" s="84" t="s">
        <v>126</v>
      </c>
      <c r="D68" s="92">
        <f>SUM(D60:D67)</f>
        <v>8</v>
      </c>
    </row>
    <row r="69" spans="1:2" ht="12.75">
      <c r="A69" s="67">
        <v>68</v>
      </c>
      <c r="B69" s="84" t="s">
        <v>745</v>
      </c>
    </row>
    <row r="70" spans="1:4" ht="12.75">
      <c r="A70" s="67">
        <v>69</v>
      </c>
      <c r="B70" s="64" t="s">
        <v>595</v>
      </c>
      <c r="C70" s="64" t="s">
        <v>738</v>
      </c>
      <c r="D70" s="66">
        <v>3</v>
      </c>
    </row>
    <row r="71" spans="1:4" ht="12.75">
      <c r="A71" s="67">
        <v>70</v>
      </c>
      <c r="B71" s="64" t="s">
        <v>746</v>
      </c>
      <c r="C71" s="64" t="s">
        <v>456</v>
      </c>
      <c r="D71" s="66">
        <v>3</v>
      </c>
    </row>
    <row r="72" spans="1:4" ht="12.75">
      <c r="A72" s="67">
        <v>71</v>
      </c>
      <c r="B72" s="64" t="s">
        <v>322</v>
      </c>
      <c r="C72" s="64" t="s">
        <v>653</v>
      </c>
      <c r="D72" s="66">
        <v>18</v>
      </c>
    </row>
    <row r="73" spans="1:4" ht="12.75">
      <c r="A73" s="67">
        <v>72</v>
      </c>
      <c r="B73" s="64" t="s">
        <v>315</v>
      </c>
      <c r="C73" s="64" t="s">
        <v>654</v>
      </c>
      <c r="D73" s="66">
        <v>2</v>
      </c>
    </row>
    <row r="74" spans="1:15" ht="12.75">
      <c r="A74" s="67">
        <v>73</v>
      </c>
      <c r="B74" s="64" t="s">
        <v>132</v>
      </c>
      <c r="O74" s="66">
        <v>2</v>
      </c>
    </row>
    <row r="75" spans="1:4" ht="12.75">
      <c r="A75" s="67">
        <v>74</v>
      </c>
      <c r="C75" s="84" t="s">
        <v>126</v>
      </c>
      <c r="D75" s="92">
        <f>SUM(D70:D74)</f>
        <v>26</v>
      </c>
    </row>
    <row r="76" spans="1:2" ht="12.75">
      <c r="A76" s="67">
        <v>75</v>
      </c>
      <c r="B76" s="84" t="s">
        <v>747</v>
      </c>
    </row>
    <row r="77" spans="1:4" ht="12.75">
      <c r="A77" s="67">
        <v>76</v>
      </c>
      <c r="B77" s="64" t="s">
        <v>748</v>
      </c>
      <c r="C77" s="64" t="s">
        <v>738</v>
      </c>
      <c r="D77" s="66">
        <v>1</v>
      </c>
    </row>
    <row r="78" spans="1:4" ht="12.75">
      <c r="A78" s="67">
        <v>77</v>
      </c>
      <c r="B78" s="64" t="s">
        <v>749</v>
      </c>
      <c r="C78" s="64" t="s">
        <v>653</v>
      </c>
      <c r="D78" s="66">
        <v>2</v>
      </c>
    </row>
    <row r="79" spans="1:4" ht="12.75">
      <c r="A79" s="67">
        <v>78</v>
      </c>
      <c r="B79" s="64" t="s">
        <v>315</v>
      </c>
      <c r="C79" s="64" t="s">
        <v>654</v>
      </c>
      <c r="D79" s="66">
        <v>1</v>
      </c>
    </row>
    <row r="80" spans="1:15" ht="12.75">
      <c r="A80" s="67">
        <v>79</v>
      </c>
      <c r="B80" s="64" t="s">
        <v>132</v>
      </c>
      <c r="O80" s="66">
        <v>1</v>
      </c>
    </row>
    <row r="81" spans="1:4" ht="12.75">
      <c r="A81" s="67">
        <v>80</v>
      </c>
      <c r="C81" s="84" t="s">
        <v>126</v>
      </c>
      <c r="D81" s="92">
        <f>SUM(D77:D80)</f>
        <v>4</v>
      </c>
    </row>
    <row r="82" spans="1:2" ht="12.75">
      <c r="A82" s="67">
        <v>81</v>
      </c>
      <c r="B82" s="85" t="s">
        <v>720</v>
      </c>
    </row>
    <row r="83" spans="1:4" ht="12.75">
      <c r="A83" s="67">
        <v>82</v>
      </c>
      <c r="B83" s="64" t="s">
        <v>529</v>
      </c>
      <c r="C83" s="64" t="s">
        <v>286</v>
      </c>
      <c r="D83" s="66">
        <v>1</v>
      </c>
    </row>
    <row r="84" spans="1:4" ht="12.75">
      <c r="A84" s="67">
        <v>83</v>
      </c>
      <c r="B84" s="64" t="s">
        <v>595</v>
      </c>
      <c r="C84" s="64" t="s">
        <v>738</v>
      </c>
      <c r="D84" s="66">
        <v>2</v>
      </c>
    </row>
    <row r="85" spans="1:4" ht="12.75">
      <c r="A85" s="67">
        <v>84</v>
      </c>
      <c r="B85" s="64" t="s">
        <v>750</v>
      </c>
      <c r="C85" s="64" t="s">
        <v>654</v>
      </c>
      <c r="D85" s="66">
        <v>20</v>
      </c>
    </row>
    <row r="86" spans="1:4" ht="12.75">
      <c r="A86" s="67">
        <v>85</v>
      </c>
      <c r="B86" s="64" t="s">
        <v>315</v>
      </c>
      <c r="C86" s="64" t="s">
        <v>654</v>
      </c>
      <c r="D86" s="66">
        <v>2</v>
      </c>
    </row>
    <row r="87" spans="1:15" ht="12.75">
      <c r="A87" s="67">
        <v>86</v>
      </c>
      <c r="B87" s="64" t="s">
        <v>132</v>
      </c>
      <c r="D87" s="66" t="s">
        <v>2</v>
      </c>
      <c r="O87" s="66">
        <v>2</v>
      </c>
    </row>
    <row r="88" spans="1:4" ht="12.75">
      <c r="A88" s="67">
        <v>87</v>
      </c>
      <c r="C88" s="84" t="s">
        <v>126</v>
      </c>
      <c r="D88" s="92">
        <f>SUM(D83:D87)</f>
        <v>25</v>
      </c>
    </row>
    <row r="89" spans="1:2" ht="12.75">
      <c r="A89" s="67">
        <v>88</v>
      </c>
      <c r="B89" s="85" t="s">
        <v>721</v>
      </c>
    </row>
    <row r="90" spans="1:4" ht="12.75">
      <c r="A90" s="67">
        <v>89</v>
      </c>
      <c r="B90" s="64" t="s">
        <v>529</v>
      </c>
      <c r="C90" s="64" t="s">
        <v>286</v>
      </c>
      <c r="D90" s="66">
        <v>1</v>
      </c>
    </row>
    <row r="91" spans="1:4" ht="12.75">
      <c r="A91" s="67">
        <v>90</v>
      </c>
      <c r="C91" s="84" t="s">
        <v>126</v>
      </c>
      <c r="D91" s="92">
        <f>SUM(D90:D90)</f>
        <v>1</v>
      </c>
    </row>
    <row r="92" spans="1:2" ht="12.75">
      <c r="A92" s="67">
        <v>91</v>
      </c>
      <c r="B92" s="84" t="s">
        <v>751</v>
      </c>
    </row>
    <row r="93" spans="1:4" ht="12.75">
      <c r="A93" s="67">
        <v>92</v>
      </c>
      <c r="B93" s="64" t="s">
        <v>595</v>
      </c>
      <c r="C93" s="64" t="s">
        <v>738</v>
      </c>
      <c r="D93" s="66">
        <v>1</v>
      </c>
    </row>
    <row r="94" spans="1:4" ht="12.75">
      <c r="A94" s="67">
        <v>93</v>
      </c>
      <c r="B94" s="64" t="s">
        <v>515</v>
      </c>
      <c r="C94" s="64" t="s">
        <v>654</v>
      </c>
      <c r="D94" s="66">
        <v>6</v>
      </c>
    </row>
    <row r="95" spans="1:4" ht="12.75">
      <c r="A95" s="67">
        <v>94</v>
      </c>
      <c r="B95" s="64" t="s">
        <v>315</v>
      </c>
      <c r="C95" s="64" t="s">
        <v>654</v>
      </c>
      <c r="D95" s="66">
        <v>1</v>
      </c>
    </row>
    <row r="96" spans="1:15" ht="12.75">
      <c r="A96" s="67">
        <v>95</v>
      </c>
      <c r="B96" s="64" t="s">
        <v>132</v>
      </c>
      <c r="O96" s="66">
        <v>1</v>
      </c>
    </row>
    <row r="97" spans="1:4" ht="12.75">
      <c r="A97" s="67">
        <v>96</v>
      </c>
      <c r="C97" s="84" t="s">
        <v>126</v>
      </c>
      <c r="D97" s="92">
        <f>SUM(D93:D96)</f>
        <v>8</v>
      </c>
    </row>
    <row r="98" spans="1:2" ht="12.75">
      <c r="A98" s="67">
        <v>97</v>
      </c>
      <c r="B98" s="84" t="s">
        <v>752</v>
      </c>
    </row>
    <row r="99" spans="1:4" ht="12.75">
      <c r="A99" s="67">
        <v>98</v>
      </c>
      <c r="B99" s="64" t="s">
        <v>595</v>
      </c>
      <c r="C99" s="64" t="s">
        <v>738</v>
      </c>
      <c r="D99" s="66">
        <v>1</v>
      </c>
    </row>
    <row r="100" spans="1:4" ht="12.75">
      <c r="A100" s="67">
        <v>99</v>
      </c>
      <c r="B100" s="64" t="s">
        <v>753</v>
      </c>
      <c r="C100" s="64" t="s">
        <v>654</v>
      </c>
      <c r="D100" s="66">
        <v>5</v>
      </c>
    </row>
    <row r="101" spans="1:4" ht="12.75">
      <c r="A101" s="67">
        <v>100</v>
      </c>
      <c r="B101" s="64" t="s">
        <v>315</v>
      </c>
      <c r="C101" s="64" t="s">
        <v>654</v>
      </c>
      <c r="D101" s="66">
        <v>1</v>
      </c>
    </row>
    <row r="102" spans="1:15" ht="24.75">
      <c r="A102" s="67">
        <v>101</v>
      </c>
      <c r="B102" s="86" t="s">
        <v>754</v>
      </c>
      <c r="O102" s="66">
        <v>1</v>
      </c>
    </row>
    <row r="103" spans="1:4" ht="12.75">
      <c r="A103" s="67">
        <v>102</v>
      </c>
      <c r="C103" s="84" t="s">
        <v>126</v>
      </c>
      <c r="D103" s="92">
        <f>SUM(D99:D102)</f>
        <v>7</v>
      </c>
    </row>
    <row r="104" spans="1:4" ht="12.75">
      <c r="A104" s="67">
        <v>103</v>
      </c>
      <c r="C104" s="84" t="s">
        <v>755</v>
      </c>
      <c r="D104" s="92">
        <f>D103+D97+D91</f>
        <v>16</v>
      </c>
    </row>
    <row r="105" spans="1:2" ht="12.75">
      <c r="A105" s="67">
        <v>104</v>
      </c>
      <c r="B105" s="85" t="s">
        <v>722</v>
      </c>
    </row>
    <row r="106" spans="1:4" ht="24.75">
      <c r="A106" s="67">
        <v>105</v>
      </c>
      <c r="B106" s="86" t="s">
        <v>756</v>
      </c>
      <c r="C106" s="64" t="s">
        <v>290</v>
      </c>
      <c r="D106" s="66">
        <v>1</v>
      </c>
    </row>
    <row r="107" spans="1:4" ht="12.75">
      <c r="A107" s="67">
        <v>106</v>
      </c>
      <c r="B107" s="64" t="s">
        <v>315</v>
      </c>
      <c r="C107" s="64" t="s">
        <v>654</v>
      </c>
      <c r="D107" s="66">
        <v>3</v>
      </c>
    </row>
    <row r="108" spans="1:4" ht="12.75">
      <c r="A108" s="67">
        <v>107</v>
      </c>
      <c r="B108" s="64" t="s">
        <v>715</v>
      </c>
      <c r="C108" s="64" t="s">
        <v>654</v>
      </c>
      <c r="D108" s="66">
        <v>1</v>
      </c>
    </row>
    <row r="109" spans="1:4" ht="12.75">
      <c r="A109" s="67">
        <v>108</v>
      </c>
      <c r="B109" s="64" t="s">
        <v>415</v>
      </c>
      <c r="C109" s="64" t="s">
        <v>654</v>
      </c>
      <c r="D109" s="66">
        <v>1</v>
      </c>
    </row>
    <row r="110" spans="1:4" ht="12.75">
      <c r="A110" s="67">
        <v>109</v>
      </c>
      <c r="B110" s="64" t="s">
        <v>413</v>
      </c>
      <c r="C110" s="64" t="s">
        <v>290</v>
      </c>
      <c r="D110" s="66">
        <v>1</v>
      </c>
    </row>
    <row r="111" spans="1:4" ht="12.75">
      <c r="A111" s="67">
        <v>110</v>
      </c>
      <c r="B111" s="64" t="s">
        <v>414</v>
      </c>
      <c r="C111" s="64" t="s">
        <v>654</v>
      </c>
      <c r="D111" s="66">
        <v>1</v>
      </c>
    </row>
    <row r="112" spans="1:15" ht="12.75">
      <c r="A112" s="67">
        <v>111</v>
      </c>
      <c r="B112" s="64" t="s">
        <v>757</v>
      </c>
      <c r="O112" s="66">
        <v>2</v>
      </c>
    </row>
    <row r="113" spans="1:15" ht="12.75">
      <c r="A113" s="67">
        <v>112</v>
      </c>
      <c r="B113" s="64" t="s">
        <v>487</v>
      </c>
      <c r="O113" s="66">
        <v>1</v>
      </c>
    </row>
    <row r="114" spans="1:15" ht="12.75">
      <c r="A114" s="67">
        <v>113</v>
      </c>
      <c r="B114" s="64" t="s">
        <v>269</v>
      </c>
      <c r="O114" s="66">
        <v>1</v>
      </c>
    </row>
    <row r="115" spans="1:4" ht="12.75">
      <c r="A115" s="67">
        <v>114</v>
      </c>
      <c r="C115" s="84" t="s">
        <v>126</v>
      </c>
      <c r="D115" s="92">
        <f>SUM(D106:D114)</f>
        <v>8</v>
      </c>
    </row>
    <row r="116" spans="1:4" ht="12.75">
      <c r="A116" s="67">
        <v>115</v>
      </c>
      <c r="C116" s="85" t="s">
        <v>758</v>
      </c>
      <c r="D116" s="101">
        <f>D115+D104+D88+D81+D75+D68+D57+D51+D48</f>
        <v>105</v>
      </c>
    </row>
    <row r="117" ht="12.75">
      <c r="A117" s="67">
        <v>116</v>
      </c>
    </row>
    <row r="118" spans="1:2" ht="12.75">
      <c r="A118" s="67">
        <v>117</v>
      </c>
      <c r="B118" s="64" t="s">
        <v>759</v>
      </c>
    </row>
    <row r="119" ht="12.75">
      <c r="A119" s="67">
        <v>118</v>
      </c>
    </row>
    <row r="120" ht="12.75">
      <c r="A120" s="67">
        <v>119</v>
      </c>
    </row>
    <row r="121" ht="12.75">
      <c r="A121" s="67">
        <v>120</v>
      </c>
    </row>
    <row r="122" ht="12.75">
      <c r="A122" s="67">
        <v>121</v>
      </c>
    </row>
    <row r="123" ht="12.75">
      <c r="A123" s="67">
        <v>122</v>
      </c>
    </row>
    <row r="124" ht="12.75">
      <c r="A124" s="67">
        <v>123</v>
      </c>
    </row>
    <row r="125" ht="12.75">
      <c r="A125" s="67">
        <v>124</v>
      </c>
    </row>
    <row r="126" ht="12.75">
      <c r="A126" s="67">
        <v>125</v>
      </c>
    </row>
  </sheetData>
  <sheetProtection selectLockedCells="1" selectUnlockedCells="1"/>
  <mergeCells count="5">
    <mergeCell ref="D34:U34"/>
    <mergeCell ref="G35:N35"/>
    <mergeCell ref="O35:U35"/>
    <mergeCell ref="G37:N37"/>
    <mergeCell ref="O37:U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U29"/>
  <sheetViews>
    <sheetView zoomScale="75" zoomScaleNormal="75" workbookViewId="0" topLeftCell="A1">
      <selection activeCell="D30" sqref="D30"/>
    </sheetView>
  </sheetViews>
  <sheetFormatPr defaultColWidth="10.28125" defaultRowHeight="12.75"/>
  <cols>
    <col min="1" max="1" width="4.8515625" style="64" customWidth="1"/>
    <col min="2" max="2" width="11.57421875" style="64" customWidth="1"/>
    <col min="3" max="3" width="30.140625" style="64" customWidth="1"/>
    <col min="4" max="16384" width="11.57421875" style="64" customWidth="1"/>
  </cols>
  <sheetData>
    <row r="1" spans="1:21" ht="17.25">
      <c r="A1" s="67" t="s">
        <v>108</v>
      </c>
      <c r="B1" s="90" t="s">
        <v>760</v>
      </c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6"/>
      <c r="Q1" s="66"/>
      <c r="R1" s="66"/>
      <c r="S1" s="66"/>
      <c r="T1" s="66"/>
      <c r="U1" s="66"/>
    </row>
    <row r="2" spans="1:21" ht="12.75">
      <c r="A2" s="67">
        <v>1</v>
      </c>
      <c r="B2" s="69" t="s">
        <v>1</v>
      </c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6"/>
      <c r="Q2" s="66"/>
      <c r="R2" s="66"/>
      <c r="S2" s="66"/>
      <c r="T2" s="66"/>
      <c r="U2" s="66"/>
    </row>
    <row r="3" spans="1:21" ht="15">
      <c r="A3" s="67">
        <v>2</v>
      </c>
      <c r="B3" s="91" t="s">
        <v>761</v>
      </c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66"/>
      <c r="S3" s="66"/>
      <c r="T3" s="66"/>
      <c r="U3" s="66"/>
    </row>
    <row r="4" spans="1:21" ht="12.75">
      <c r="A4" s="67">
        <v>3</v>
      </c>
      <c r="B4" s="6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6"/>
      <c r="Q4" s="66"/>
      <c r="R4" s="66"/>
      <c r="S4" s="66"/>
      <c r="T4" s="66"/>
      <c r="U4" s="66"/>
    </row>
    <row r="5" spans="1:21" ht="36.75">
      <c r="A5" s="67">
        <v>4</v>
      </c>
      <c r="B5" s="71" t="s">
        <v>111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6"/>
      <c r="Q5" s="66"/>
      <c r="R5" s="66"/>
      <c r="S5" s="66"/>
      <c r="T5" s="66"/>
      <c r="U5" s="66"/>
    </row>
    <row r="6" spans="1:21" ht="12.75">
      <c r="A6" s="67">
        <v>5</v>
      </c>
      <c r="B6" s="65"/>
      <c r="C6" s="35" t="s">
        <v>431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6"/>
      <c r="Q6" s="66"/>
      <c r="R6" s="66"/>
      <c r="S6" s="66"/>
      <c r="T6" s="66"/>
      <c r="U6" s="66"/>
    </row>
    <row r="7" spans="1:21" ht="12.75">
      <c r="A7" s="67">
        <v>6</v>
      </c>
      <c r="B7" s="65"/>
      <c r="C7" s="35" t="s">
        <v>762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6"/>
      <c r="Q7" s="66"/>
      <c r="R7" s="66"/>
      <c r="S7" s="66"/>
      <c r="T7" s="66"/>
      <c r="U7" s="66"/>
    </row>
    <row r="8" spans="1:21" ht="12.75">
      <c r="A8" s="67">
        <v>7</v>
      </c>
      <c r="B8" s="65"/>
      <c r="C8" s="35" t="s">
        <v>763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66"/>
      <c r="Q8" s="66"/>
      <c r="R8" s="66"/>
      <c r="S8" s="66"/>
      <c r="T8" s="66"/>
      <c r="U8" s="66"/>
    </row>
    <row r="9" spans="1:21" ht="12.75">
      <c r="A9" s="67">
        <v>8</v>
      </c>
      <c r="B9" s="65"/>
      <c r="C9" s="35" t="s">
        <v>764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6"/>
      <c r="Q9" s="66"/>
      <c r="R9" s="66"/>
      <c r="S9" s="66"/>
      <c r="T9" s="66"/>
      <c r="U9" s="66"/>
    </row>
    <row r="10" spans="1:21" ht="12.75">
      <c r="A10" s="67">
        <v>9</v>
      </c>
      <c r="B10" s="65"/>
      <c r="C10" s="35" t="s">
        <v>765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</row>
    <row r="11" spans="1:21" ht="12.75">
      <c r="A11" s="67">
        <v>10</v>
      </c>
      <c r="B11" s="65"/>
      <c r="C11" s="35" t="s">
        <v>766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6"/>
      <c r="Q11" s="66"/>
      <c r="R11" s="66"/>
      <c r="S11" s="66"/>
      <c r="T11" s="66"/>
      <c r="U11" s="66"/>
    </row>
    <row r="12" spans="1:21" ht="12.75">
      <c r="A12" s="67">
        <v>11</v>
      </c>
      <c r="B12" s="65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6"/>
      <c r="Q12" s="66"/>
      <c r="R12" s="66"/>
      <c r="S12" s="66"/>
      <c r="T12" s="66"/>
      <c r="U12" s="66"/>
    </row>
    <row r="13" spans="1:21" ht="12.75">
      <c r="A13" s="67">
        <v>12</v>
      </c>
      <c r="B13" s="71" t="s">
        <v>122</v>
      </c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6"/>
      <c r="Q13" s="66"/>
      <c r="R13" s="66"/>
      <c r="S13" s="66"/>
      <c r="T13" s="66"/>
      <c r="U13" s="66"/>
    </row>
    <row r="14" spans="1:21" ht="12.75">
      <c r="A14" s="67">
        <v>13</v>
      </c>
      <c r="B14" s="65"/>
      <c r="C14" s="35" t="s">
        <v>123</v>
      </c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/>
      <c r="Q14" s="66"/>
      <c r="R14" s="66"/>
      <c r="S14" s="66"/>
      <c r="T14" s="66"/>
      <c r="U14" s="66"/>
    </row>
    <row r="15" spans="1:21" ht="12.75">
      <c r="A15" s="67">
        <v>14</v>
      </c>
      <c r="B15" s="65"/>
      <c r="C15" s="35" t="s">
        <v>18</v>
      </c>
      <c r="D15" s="37">
        <v>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6"/>
      <c r="Q15" s="66"/>
      <c r="R15" s="66"/>
      <c r="S15" s="66"/>
      <c r="T15" s="66"/>
      <c r="U15" s="66"/>
    </row>
    <row r="16" spans="1:21" ht="12.75">
      <c r="A16" s="67">
        <v>15</v>
      </c>
      <c r="B16" s="65"/>
      <c r="C16" s="35" t="s">
        <v>124</v>
      </c>
      <c r="D16" s="37">
        <v>24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6"/>
      <c r="Q16" s="66"/>
      <c r="R16" s="66"/>
      <c r="S16" s="66"/>
      <c r="T16" s="66"/>
      <c r="U16" s="66"/>
    </row>
    <row r="17" spans="1:21" ht="12.75">
      <c r="A17" s="67">
        <v>16</v>
      </c>
      <c r="B17" s="65"/>
      <c r="C17" s="35" t="s">
        <v>125</v>
      </c>
      <c r="D17" s="37">
        <v>49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6"/>
      <c r="Q17" s="66"/>
      <c r="R17" s="66"/>
      <c r="S17" s="66"/>
      <c r="T17" s="66"/>
      <c r="U17" s="66"/>
    </row>
    <row r="18" spans="1:21" ht="12.75">
      <c r="A18" s="67">
        <v>17</v>
      </c>
      <c r="B18" s="65"/>
      <c r="C18" s="72" t="s">
        <v>126</v>
      </c>
      <c r="D18" s="73">
        <v>80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6"/>
      <c r="Q18" s="66"/>
      <c r="R18" s="66"/>
      <c r="S18" s="66"/>
      <c r="T18" s="66"/>
      <c r="U18" s="66"/>
    </row>
    <row r="19" spans="1:21" ht="12.75">
      <c r="A19" s="67">
        <v>18</v>
      </c>
      <c r="B19" s="62" t="s">
        <v>767</v>
      </c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6"/>
      <c r="Q19" s="66"/>
      <c r="R19" s="66"/>
      <c r="S19" s="66"/>
      <c r="T19" s="66"/>
      <c r="U19" s="66"/>
    </row>
    <row r="20" spans="1:21" ht="12.75">
      <c r="A20" s="67">
        <v>19</v>
      </c>
      <c r="B20" s="35" t="s">
        <v>130</v>
      </c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6"/>
      <c r="Q20" s="66"/>
      <c r="R20" s="66"/>
      <c r="S20" s="66"/>
      <c r="T20" s="66"/>
      <c r="U20" s="66"/>
    </row>
    <row r="21" spans="1:21" ht="12.75">
      <c r="A21" s="67">
        <v>20</v>
      </c>
      <c r="B21" s="65"/>
      <c r="C21" s="35" t="s">
        <v>264</v>
      </c>
      <c r="D21" s="37">
        <v>29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6"/>
      <c r="Q21" s="66"/>
      <c r="R21" s="66"/>
      <c r="S21" s="66"/>
      <c r="T21" s="66"/>
      <c r="U21" s="66"/>
    </row>
    <row r="22" spans="1:21" ht="12.75">
      <c r="A22" s="67">
        <v>21</v>
      </c>
      <c r="B22" s="65"/>
      <c r="C22" s="35" t="s">
        <v>265</v>
      </c>
      <c r="D22" s="37">
        <v>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6"/>
      <c r="Q22" s="66"/>
      <c r="R22" s="66"/>
      <c r="S22" s="66"/>
      <c r="T22" s="66"/>
      <c r="U22" s="66"/>
    </row>
    <row r="23" spans="1:21" ht="12.75">
      <c r="A23" s="67">
        <v>22</v>
      </c>
      <c r="B23" s="65"/>
      <c r="C23" s="35" t="s">
        <v>768</v>
      </c>
      <c r="D23" s="37"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6"/>
      <c r="Q23" s="66"/>
      <c r="R23" s="66"/>
      <c r="S23" s="66"/>
      <c r="T23" s="66"/>
      <c r="U23" s="66"/>
    </row>
    <row r="24" spans="1:21" ht="12.75">
      <c r="A24" s="67">
        <v>23</v>
      </c>
      <c r="B24" s="65"/>
      <c r="C24" s="35" t="s">
        <v>769</v>
      </c>
      <c r="D24" s="37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66"/>
      <c r="Q24" s="66"/>
      <c r="R24" s="66"/>
      <c r="S24" s="66"/>
      <c r="T24" s="66"/>
      <c r="U24" s="66"/>
    </row>
    <row r="25" spans="1:21" ht="12.75">
      <c r="A25" s="67">
        <v>24</v>
      </c>
      <c r="B25" s="65"/>
      <c r="C25" s="35" t="s">
        <v>770</v>
      </c>
      <c r="D25" s="37">
        <v>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66"/>
      <c r="Q25" s="66"/>
      <c r="R25" s="66"/>
      <c r="S25" s="66"/>
      <c r="T25" s="66"/>
      <c r="U25" s="66"/>
    </row>
    <row r="26" spans="1:21" ht="12.75">
      <c r="A26" s="67">
        <v>25</v>
      </c>
      <c r="B26" s="65"/>
      <c r="C26" s="35" t="s">
        <v>771</v>
      </c>
      <c r="D26" s="37">
        <v>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6"/>
      <c r="Q26" s="66"/>
      <c r="R26" s="66"/>
      <c r="S26" s="66"/>
      <c r="T26" s="66"/>
      <c r="U26" s="66"/>
    </row>
    <row r="27" spans="1:21" ht="12.75">
      <c r="A27" s="67">
        <v>26</v>
      </c>
      <c r="B27" s="65"/>
      <c r="C27" s="35" t="s">
        <v>268</v>
      </c>
      <c r="D27" s="37">
        <v>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66"/>
      <c r="Q27" s="66"/>
      <c r="R27" s="66"/>
      <c r="S27" s="66"/>
      <c r="T27" s="66"/>
      <c r="U27" s="66"/>
    </row>
    <row r="28" spans="1:21" ht="12.75">
      <c r="A28" s="67">
        <v>27</v>
      </c>
      <c r="C28" s="35" t="s">
        <v>269</v>
      </c>
      <c r="D28" s="37">
        <v>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66"/>
      <c r="Q28" s="66"/>
      <c r="R28" s="66"/>
      <c r="S28" s="66"/>
      <c r="T28" s="66"/>
      <c r="U28" s="66"/>
    </row>
    <row r="29" spans="1:21" ht="12.75">
      <c r="A29" s="67">
        <v>28</v>
      </c>
      <c r="B29" s="65"/>
      <c r="C29" s="35" t="s">
        <v>2</v>
      </c>
      <c r="D29" s="37">
        <f>SUM(D21:D26)</f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66"/>
      <c r="Q29" s="66"/>
      <c r="R29" s="66"/>
      <c r="S29" s="66"/>
      <c r="T29" s="66"/>
      <c r="U29" s="6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U28"/>
  <sheetViews>
    <sheetView zoomScale="75" zoomScaleNormal="75" workbookViewId="0" topLeftCell="A1">
      <selection activeCell="F5" sqref="F5"/>
    </sheetView>
  </sheetViews>
  <sheetFormatPr defaultColWidth="10.28125" defaultRowHeight="12.75"/>
  <cols>
    <col min="1" max="1" width="4.28125" style="64" customWidth="1"/>
    <col min="2" max="2" width="30.00390625" style="64" customWidth="1"/>
    <col min="3" max="3" width="33.140625" style="64" customWidth="1"/>
    <col min="4" max="16384" width="11.57421875" style="64" customWidth="1"/>
  </cols>
  <sheetData>
    <row r="1" spans="1:21" ht="18">
      <c r="A1" s="67" t="s">
        <v>2</v>
      </c>
      <c r="B1" s="68" t="s">
        <v>772</v>
      </c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6"/>
      <c r="Q1" s="66"/>
      <c r="R1" s="66"/>
      <c r="S1" s="66"/>
      <c r="T1" s="66"/>
      <c r="U1" s="66"/>
    </row>
    <row r="2" spans="1:21" ht="12.75">
      <c r="A2" s="67">
        <v>1</v>
      </c>
      <c r="B2" s="69" t="s">
        <v>1</v>
      </c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6"/>
      <c r="Q2" s="66"/>
      <c r="R2" s="66"/>
      <c r="S2" s="66"/>
      <c r="T2" s="66"/>
      <c r="U2" s="66"/>
    </row>
    <row r="3" spans="1:21" ht="15">
      <c r="A3" s="67">
        <v>2</v>
      </c>
      <c r="B3" s="91" t="s">
        <v>773</v>
      </c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66"/>
      <c r="S3" s="66"/>
      <c r="T3" s="66"/>
      <c r="U3" s="66"/>
    </row>
    <row r="4" spans="1:21" ht="12.75">
      <c r="A4" s="67">
        <v>3</v>
      </c>
      <c r="B4" s="6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6"/>
      <c r="Q4" s="66"/>
      <c r="R4" s="66"/>
      <c r="S4" s="66"/>
      <c r="T4" s="66"/>
      <c r="U4" s="66"/>
    </row>
    <row r="5" spans="1:21" ht="12.75">
      <c r="A5" s="67">
        <v>4</v>
      </c>
      <c r="B5" s="71" t="s">
        <v>111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6"/>
      <c r="Q5" s="66"/>
      <c r="R5" s="66"/>
      <c r="S5" s="66"/>
      <c r="T5" s="66"/>
      <c r="U5" s="66"/>
    </row>
    <row r="6" spans="1:21" ht="12.75">
      <c r="A6" s="67">
        <v>5</v>
      </c>
      <c r="B6" s="65"/>
      <c r="C6" s="35" t="s">
        <v>774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6"/>
      <c r="Q6" s="66"/>
      <c r="R6" s="66"/>
      <c r="S6" s="66"/>
      <c r="T6" s="66"/>
      <c r="U6" s="66"/>
    </row>
    <row r="7" spans="1:21" ht="12.75">
      <c r="A7" s="67">
        <v>6</v>
      </c>
      <c r="B7" s="65"/>
      <c r="C7" s="35" t="s">
        <v>775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6"/>
      <c r="Q7" s="66"/>
      <c r="R7" s="66"/>
      <c r="S7" s="66"/>
      <c r="T7" s="66"/>
      <c r="U7" s="66"/>
    </row>
    <row r="8" spans="1:21" ht="12.75">
      <c r="A8" s="67">
        <v>7</v>
      </c>
      <c r="B8" s="65"/>
      <c r="C8" s="35" t="s">
        <v>776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66"/>
      <c r="Q8" s="66"/>
      <c r="R8" s="66"/>
      <c r="S8" s="66"/>
      <c r="T8" s="66"/>
      <c r="U8" s="66"/>
    </row>
    <row r="9" spans="1:21" ht="12.75">
      <c r="A9" s="67">
        <v>8</v>
      </c>
      <c r="B9" s="65"/>
      <c r="C9" s="35" t="s">
        <v>777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6"/>
      <c r="Q9" s="66"/>
      <c r="R9" s="66"/>
      <c r="S9" s="66"/>
      <c r="T9" s="66"/>
      <c r="U9" s="66"/>
    </row>
    <row r="10" spans="1:21" ht="12.75">
      <c r="A10" s="67">
        <v>9</v>
      </c>
      <c r="B10" s="65"/>
      <c r="C10" s="35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</row>
    <row r="11" spans="1:21" ht="12.75">
      <c r="A11" s="67">
        <v>10</v>
      </c>
      <c r="B11" s="71" t="s">
        <v>122</v>
      </c>
      <c r="C11" s="3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6"/>
      <c r="Q11" s="66"/>
      <c r="R11" s="66"/>
      <c r="S11" s="66"/>
      <c r="T11" s="66"/>
      <c r="U11" s="66"/>
    </row>
    <row r="12" spans="1:21" ht="12.75">
      <c r="A12" s="67">
        <v>11</v>
      </c>
      <c r="B12" s="65"/>
      <c r="C12" s="35" t="s">
        <v>123</v>
      </c>
      <c r="D12" s="37" t="s">
        <v>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6"/>
      <c r="Q12" s="66"/>
      <c r="R12" s="66"/>
      <c r="S12" s="66"/>
      <c r="T12" s="66"/>
      <c r="U12" s="66"/>
    </row>
    <row r="13" spans="1:21" ht="12.75">
      <c r="A13" s="67">
        <v>12</v>
      </c>
      <c r="B13" s="65"/>
      <c r="C13" s="35" t="s">
        <v>18</v>
      </c>
      <c r="D13" s="37">
        <v>9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6"/>
      <c r="Q13" s="66"/>
      <c r="R13" s="66"/>
      <c r="S13" s="66"/>
      <c r="T13" s="66"/>
      <c r="U13" s="66"/>
    </row>
    <row r="14" spans="1:21" ht="12.75">
      <c r="A14" s="67">
        <v>13</v>
      </c>
      <c r="B14" s="65"/>
      <c r="C14" s="35" t="s">
        <v>124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/>
      <c r="Q14" s="66"/>
      <c r="R14" s="66"/>
      <c r="S14" s="66"/>
      <c r="T14" s="66"/>
      <c r="U14" s="66"/>
    </row>
    <row r="15" spans="1:21" ht="12.75">
      <c r="A15" s="67">
        <v>14</v>
      </c>
      <c r="B15" s="65"/>
      <c r="C15" s="35" t="s">
        <v>125</v>
      </c>
      <c r="D15" s="37">
        <v>19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6"/>
      <c r="Q15" s="66"/>
      <c r="R15" s="66"/>
      <c r="S15" s="66"/>
      <c r="T15" s="66"/>
      <c r="U15" s="66"/>
    </row>
    <row r="16" spans="1:21" ht="12.75">
      <c r="A16" s="67">
        <v>15</v>
      </c>
      <c r="B16" s="65"/>
      <c r="C16" s="72" t="s">
        <v>126</v>
      </c>
      <c r="D16" s="73">
        <v>33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6"/>
      <c r="Q16" s="66"/>
      <c r="R16" s="66"/>
      <c r="S16" s="66"/>
      <c r="T16" s="66"/>
      <c r="U16" s="66"/>
    </row>
    <row r="17" spans="1:21" ht="12.75">
      <c r="A17" s="67">
        <v>16</v>
      </c>
      <c r="B17" s="71" t="s">
        <v>127</v>
      </c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6"/>
      <c r="Q17" s="66"/>
      <c r="R17" s="66"/>
      <c r="S17" s="66"/>
      <c r="T17" s="66"/>
      <c r="U17" s="66"/>
    </row>
    <row r="18" spans="1:21" ht="12.75">
      <c r="A18" s="67">
        <v>17</v>
      </c>
      <c r="B18" s="65" t="s">
        <v>130</v>
      </c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6"/>
      <c r="Q18" s="66"/>
      <c r="R18" s="66"/>
      <c r="S18" s="66"/>
      <c r="T18" s="66"/>
      <c r="U18" s="66"/>
    </row>
    <row r="19" spans="1:21" ht="12.75">
      <c r="A19" s="67">
        <v>18</v>
      </c>
      <c r="B19" s="65"/>
      <c r="C19" s="35" t="s">
        <v>264</v>
      </c>
      <c r="D19" s="37">
        <v>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6"/>
      <c r="Q19" s="66"/>
      <c r="R19" s="66"/>
      <c r="S19" s="66"/>
      <c r="T19" s="66"/>
      <c r="U19" s="66"/>
    </row>
    <row r="20" spans="1:21" ht="12.75">
      <c r="A20" s="67">
        <v>19</v>
      </c>
      <c r="B20" s="65"/>
      <c r="C20" s="35" t="s">
        <v>266</v>
      </c>
      <c r="D20" s="37">
        <v>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6"/>
      <c r="Q20" s="66"/>
      <c r="R20" s="66"/>
      <c r="S20" s="66"/>
      <c r="T20" s="66"/>
      <c r="U20" s="66"/>
    </row>
    <row r="21" spans="1:21" ht="12.75">
      <c r="A21" s="67">
        <v>20</v>
      </c>
      <c r="B21" s="65"/>
      <c r="C21" s="35" t="s">
        <v>2</v>
      </c>
      <c r="D21" s="37" t="s">
        <v>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6"/>
      <c r="Q21" s="66"/>
      <c r="R21" s="66"/>
      <c r="S21" s="66"/>
      <c r="T21" s="66"/>
      <c r="U21" s="66"/>
    </row>
    <row r="22" spans="1:21" ht="12.75">
      <c r="A22" s="67">
        <v>21</v>
      </c>
      <c r="B22" s="65"/>
      <c r="C22" s="35" t="s">
        <v>2</v>
      </c>
      <c r="D22" s="37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6"/>
      <c r="Q22" s="66"/>
      <c r="R22" s="66"/>
      <c r="S22" s="66"/>
      <c r="T22" s="66"/>
      <c r="U22" s="66"/>
    </row>
    <row r="23" spans="1:21" ht="12.75">
      <c r="A23" s="67">
        <v>22</v>
      </c>
      <c r="G23" s="37"/>
      <c r="H23" s="37"/>
      <c r="I23" s="37"/>
      <c r="J23" s="37"/>
      <c r="K23" s="37"/>
      <c r="L23" s="37"/>
      <c r="M23" s="37"/>
      <c r="N23" s="37"/>
      <c r="O23" s="37"/>
      <c r="P23" s="66"/>
      <c r="Q23" s="66"/>
      <c r="R23" s="66"/>
      <c r="S23" s="66"/>
      <c r="T23" s="66"/>
      <c r="U23" s="66"/>
    </row>
    <row r="24" spans="1:21" ht="12.75">
      <c r="A24" s="67">
        <v>23</v>
      </c>
      <c r="G24" s="37"/>
      <c r="H24" s="37"/>
      <c r="I24" s="37"/>
      <c r="J24" s="37"/>
      <c r="K24" s="37"/>
      <c r="L24" s="37"/>
      <c r="M24" s="37"/>
      <c r="N24" s="37"/>
      <c r="O24" s="37"/>
      <c r="P24" s="66"/>
      <c r="Q24" s="66"/>
      <c r="R24" s="66"/>
      <c r="S24" s="66"/>
      <c r="T24" s="66"/>
      <c r="U24" s="66"/>
    </row>
    <row r="25" spans="1:21" ht="12.75">
      <c r="A25" s="67">
        <v>24</v>
      </c>
      <c r="G25" s="37"/>
      <c r="H25" s="37"/>
      <c r="I25" s="37"/>
      <c r="J25" s="37"/>
      <c r="K25" s="37"/>
      <c r="L25" s="37"/>
      <c r="M25" s="37"/>
      <c r="N25" s="37"/>
      <c r="O25" s="37"/>
      <c r="P25" s="66"/>
      <c r="Q25" s="66"/>
      <c r="R25" s="66"/>
      <c r="S25" s="66"/>
      <c r="T25" s="66"/>
      <c r="U25" s="66"/>
    </row>
    <row r="26" spans="1:21" ht="12.75">
      <c r="A26" s="67">
        <v>25</v>
      </c>
      <c r="G26" s="37"/>
      <c r="H26" s="37"/>
      <c r="I26" s="37"/>
      <c r="J26" s="37"/>
      <c r="K26" s="37"/>
      <c r="L26" s="37"/>
      <c r="M26" s="37"/>
      <c r="N26" s="37"/>
      <c r="O26" s="37"/>
      <c r="P26" s="66"/>
      <c r="Q26" s="66"/>
      <c r="R26" s="66"/>
      <c r="S26" s="66"/>
      <c r="T26" s="66"/>
      <c r="U26" s="66"/>
    </row>
    <row r="27" spans="1:21" ht="12.75">
      <c r="A27" s="67">
        <v>26</v>
      </c>
      <c r="G27" s="37"/>
      <c r="H27" s="37"/>
      <c r="I27" s="37"/>
      <c r="J27" s="37"/>
      <c r="K27" s="37"/>
      <c r="L27" s="37"/>
      <c r="M27" s="37"/>
      <c r="N27" s="37"/>
      <c r="O27" s="37"/>
      <c r="P27" s="66"/>
      <c r="Q27" s="66"/>
      <c r="R27" s="66"/>
      <c r="S27" s="66"/>
      <c r="T27" s="66"/>
      <c r="U27" s="66"/>
    </row>
    <row r="28" spans="1:21" ht="12.75">
      <c r="A28" s="67">
        <v>27</v>
      </c>
      <c r="G28" s="37"/>
      <c r="H28" s="37"/>
      <c r="I28" s="37"/>
      <c r="J28" s="37"/>
      <c r="K28" s="37"/>
      <c r="L28" s="37"/>
      <c r="M28" s="37"/>
      <c r="N28" s="37"/>
      <c r="O28" s="37"/>
      <c r="P28" s="66"/>
      <c r="Q28" s="66"/>
      <c r="R28" s="66"/>
      <c r="S28" s="66"/>
      <c r="T28" s="66"/>
      <c r="U28" s="6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F29"/>
  <sheetViews>
    <sheetView zoomScale="75" zoomScaleNormal="75" workbookViewId="0" topLeftCell="A1">
      <selection activeCell="X27" sqref="X27"/>
    </sheetView>
  </sheetViews>
  <sheetFormatPr defaultColWidth="10.28125" defaultRowHeight="12.75"/>
  <cols>
    <col min="1" max="1" width="27.00390625" style="102" customWidth="1"/>
    <col min="2" max="4" width="7.8515625" style="23" customWidth="1"/>
    <col min="5" max="5" width="7.00390625" style="23" customWidth="1"/>
    <col min="6" max="6" width="7.8515625" style="23" customWidth="1"/>
    <col min="7" max="7" width="8.57421875" style="23" customWidth="1"/>
    <col min="8" max="8" width="8.140625" style="23" customWidth="1"/>
    <col min="9" max="9" width="6.140625" style="23" customWidth="1"/>
    <col min="10" max="10" width="6.57421875" style="23" customWidth="1"/>
    <col min="11" max="11" width="7.8515625" style="23" customWidth="1"/>
    <col min="12" max="12" width="8.00390625" style="23" customWidth="1"/>
    <col min="13" max="13" width="8.8515625" style="23" customWidth="1"/>
    <col min="14" max="14" width="5.421875" style="103" customWidth="1"/>
    <col min="15" max="15" width="6.57421875" style="103" customWidth="1"/>
    <col min="16" max="16" width="7.00390625" style="103" customWidth="1"/>
    <col min="17" max="17" width="19.421875" style="0" customWidth="1"/>
    <col min="18" max="18" width="9.57421875" style="0" customWidth="1"/>
    <col min="19" max="20" width="7.7109375" style="0" customWidth="1"/>
    <col min="21" max="21" width="7.140625" style="0" customWidth="1"/>
    <col min="22" max="22" width="7.7109375" style="0" customWidth="1"/>
    <col min="23" max="23" width="8.421875" style="0" customWidth="1"/>
    <col min="24" max="24" width="8.140625" style="0" customWidth="1"/>
    <col min="25" max="25" width="8.421875" style="0" customWidth="1"/>
    <col min="26" max="26" width="5.57421875" style="0" customWidth="1"/>
    <col min="27" max="27" width="6.57421875" style="0" customWidth="1"/>
    <col min="28" max="28" width="7.8515625" style="0" customWidth="1"/>
    <col min="29" max="29" width="6.7109375" style="0" customWidth="1"/>
    <col min="30" max="30" width="11.57421875" style="0" customWidth="1"/>
    <col min="31" max="31" width="7.7109375" style="0" customWidth="1"/>
    <col min="32" max="32" width="8.140625" style="0" customWidth="1"/>
    <col min="33" max="16384" width="11.57421875" style="102" customWidth="1"/>
  </cols>
  <sheetData>
    <row r="1" spans="1:16" ht="15">
      <c r="A1" s="104" t="s">
        <v>778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 t="s">
        <v>779</v>
      </c>
      <c r="O1" s="105"/>
      <c r="P1" s="105"/>
    </row>
    <row r="2" spans="1:16" ht="39">
      <c r="A2" s="106"/>
      <c r="B2" s="107" t="s">
        <v>23</v>
      </c>
      <c r="C2" s="108" t="s">
        <v>24</v>
      </c>
      <c r="D2" s="108" t="s">
        <v>25</v>
      </c>
      <c r="E2" s="108" t="s">
        <v>26</v>
      </c>
      <c r="F2" s="108" t="s">
        <v>27</v>
      </c>
      <c r="G2" s="108" t="s">
        <v>28</v>
      </c>
      <c r="H2" s="108" t="s">
        <v>29</v>
      </c>
      <c r="I2" s="108" t="s">
        <v>30</v>
      </c>
      <c r="J2" s="108" t="s">
        <v>31</v>
      </c>
      <c r="K2" s="109"/>
      <c r="L2" s="108" t="s">
        <v>32</v>
      </c>
      <c r="M2" s="108" t="s">
        <v>36</v>
      </c>
      <c r="N2" s="110" t="s">
        <v>780</v>
      </c>
      <c r="O2" s="110" t="s">
        <v>781</v>
      </c>
      <c r="P2" s="110" t="s">
        <v>21</v>
      </c>
    </row>
    <row r="3" spans="1:16" ht="15">
      <c r="A3" s="111" t="s">
        <v>782</v>
      </c>
      <c r="B3" s="107">
        <v>4</v>
      </c>
      <c r="C3" s="107">
        <v>3</v>
      </c>
      <c r="D3" s="107"/>
      <c r="E3" s="107">
        <v>1</v>
      </c>
      <c r="F3" s="107">
        <v>1</v>
      </c>
      <c r="G3" s="107"/>
      <c r="H3" s="107"/>
      <c r="I3" s="107">
        <v>1</v>
      </c>
      <c r="J3" s="107"/>
      <c r="K3" s="109">
        <f aca="true" t="shared" si="0" ref="K3:K14">SUM(B3:J3)</f>
        <v>10</v>
      </c>
      <c r="L3" s="107"/>
      <c r="M3" s="107"/>
      <c r="N3" s="105">
        <v>3</v>
      </c>
      <c r="O3" s="105">
        <v>5</v>
      </c>
      <c r="P3" s="105">
        <f aca="true" t="shared" si="1" ref="P3:P4">SUM(N3:O3)</f>
        <v>8</v>
      </c>
    </row>
    <row r="4" spans="1:16" ht="15">
      <c r="A4" s="111" t="s">
        <v>69</v>
      </c>
      <c r="B4" s="107">
        <v>4</v>
      </c>
      <c r="C4" s="107">
        <v>10</v>
      </c>
      <c r="D4" s="107">
        <v>1</v>
      </c>
      <c r="E4" s="107"/>
      <c r="F4" s="107"/>
      <c r="G4" s="107"/>
      <c r="H4" s="107"/>
      <c r="I4" s="107"/>
      <c r="J4" s="107"/>
      <c r="K4" s="109">
        <f t="shared" si="0"/>
        <v>15</v>
      </c>
      <c r="L4" s="107"/>
      <c r="M4" s="107">
        <v>2</v>
      </c>
      <c r="N4" s="105"/>
      <c r="O4" s="105">
        <v>8</v>
      </c>
      <c r="P4" s="105">
        <f t="shared" si="1"/>
        <v>8</v>
      </c>
    </row>
    <row r="5" spans="1:16" ht="15">
      <c r="A5" s="111" t="s">
        <v>71</v>
      </c>
      <c r="B5" s="107"/>
      <c r="C5" s="107">
        <v>7</v>
      </c>
      <c r="D5" s="107">
        <v>1</v>
      </c>
      <c r="E5" s="107"/>
      <c r="F5" s="107"/>
      <c r="G5" s="107">
        <v>1</v>
      </c>
      <c r="H5" s="107"/>
      <c r="I5" s="107"/>
      <c r="J5" s="107"/>
      <c r="K5" s="109">
        <f t="shared" si="0"/>
        <v>9</v>
      </c>
      <c r="L5" s="107">
        <v>1</v>
      </c>
      <c r="M5" s="107">
        <v>3</v>
      </c>
      <c r="N5" s="105"/>
      <c r="O5" s="105" t="s">
        <v>2</v>
      </c>
      <c r="P5" s="105" t="s">
        <v>2</v>
      </c>
    </row>
    <row r="6" spans="1:16" ht="15">
      <c r="A6" s="111" t="s">
        <v>73</v>
      </c>
      <c r="B6" s="107">
        <v>1</v>
      </c>
      <c r="C6" s="107">
        <v>44</v>
      </c>
      <c r="D6" s="107">
        <v>11</v>
      </c>
      <c r="E6" s="107"/>
      <c r="F6" s="107">
        <v>1</v>
      </c>
      <c r="G6" s="107">
        <v>1</v>
      </c>
      <c r="H6" s="107"/>
      <c r="I6" s="107"/>
      <c r="J6" s="107"/>
      <c r="K6" s="109">
        <f t="shared" si="0"/>
        <v>58</v>
      </c>
      <c r="L6" s="107">
        <v>3</v>
      </c>
      <c r="M6" s="107"/>
      <c r="N6" s="105">
        <v>1</v>
      </c>
      <c r="O6" s="105">
        <v>59</v>
      </c>
      <c r="P6" s="105">
        <f aca="true" t="shared" si="2" ref="P6:P14">SUM(N6:O6)</f>
        <v>60</v>
      </c>
    </row>
    <row r="7" spans="1:16" ht="15">
      <c r="A7" s="111" t="s">
        <v>73</v>
      </c>
      <c r="B7" s="107">
        <v>1</v>
      </c>
      <c r="C7" s="107">
        <v>44</v>
      </c>
      <c r="D7" s="107">
        <v>11</v>
      </c>
      <c r="E7" s="107"/>
      <c r="F7" s="107">
        <v>1</v>
      </c>
      <c r="G7" s="107">
        <v>1</v>
      </c>
      <c r="H7" s="107"/>
      <c r="I7" s="107"/>
      <c r="J7" s="107"/>
      <c r="K7" s="109">
        <f t="shared" si="0"/>
        <v>58</v>
      </c>
      <c r="L7" s="107">
        <v>3</v>
      </c>
      <c r="M7" s="107"/>
      <c r="N7" s="112">
        <f>N6</f>
        <v>1</v>
      </c>
      <c r="O7" s="112">
        <f>O6</f>
        <v>59</v>
      </c>
      <c r="P7" s="105">
        <f t="shared" si="2"/>
        <v>60</v>
      </c>
    </row>
    <row r="8" spans="1:16" ht="15">
      <c r="A8" s="111" t="s">
        <v>73</v>
      </c>
      <c r="B8" s="107">
        <v>1</v>
      </c>
      <c r="C8" s="107">
        <v>44</v>
      </c>
      <c r="D8" s="107">
        <v>11</v>
      </c>
      <c r="E8" s="107"/>
      <c r="F8" s="107">
        <v>1</v>
      </c>
      <c r="G8" s="107">
        <v>1</v>
      </c>
      <c r="H8" s="107"/>
      <c r="I8" s="107"/>
      <c r="J8" s="107"/>
      <c r="K8" s="109">
        <f t="shared" si="0"/>
        <v>58</v>
      </c>
      <c r="L8" s="107">
        <v>3</v>
      </c>
      <c r="M8" s="107"/>
      <c r="N8" s="112">
        <f>N6</f>
        <v>1</v>
      </c>
      <c r="O8" s="112">
        <f>O6</f>
        <v>59</v>
      </c>
      <c r="P8" s="105">
        <f t="shared" si="2"/>
        <v>60</v>
      </c>
    </row>
    <row r="9" spans="1:16" ht="15">
      <c r="A9" s="111" t="s">
        <v>75</v>
      </c>
      <c r="B9" s="107"/>
      <c r="C9" s="107">
        <v>5</v>
      </c>
      <c r="D9" s="107">
        <v>1</v>
      </c>
      <c r="E9" s="107"/>
      <c r="F9" s="107"/>
      <c r="G9" s="107"/>
      <c r="H9" s="107"/>
      <c r="I9" s="107"/>
      <c r="J9" s="107"/>
      <c r="K9" s="109">
        <f t="shared" si="0"/>
        <v>6</v>
      </c>
      <c r="L9" s="107">
        <v>1</v>
      </c>
      <c r="M9" s="107">
        <v>1</v>
      </c>
      <c r="N9" s="105"/>
      <c r="O9" s="105">
        <v>9</v>
      </c>
      <c r="P9" s="105">
        <f t="shared" si="2"/>
        <v>9</v>
      </c>
    </row>
    <row r="10" spans="1:16" ht="15">
      <c r="A10" s="111" t="s">
        <v>77</v>
      </c>
      <c r="B10" s="107"/>
      <c r="C10" s="107">
        <v>4</v>
      </c>
      <c r="D10" s="107"/>
      <c r="E10" s="107"/>
      <c r="F10" s="107"/>
      <c r="G10" s="107"/>
      <c r="H10" s="107"/>
      <c r="I10" s="107"/>
      <c r="J10" s="107"/>
      <c r="K10" s="109">
        <f t="shared" si="0"/>
        <v>4</v>
      </c>
      <c r="L10" s="107"/>
      <c r="M10" s="107"/>
      <c r="N10" s="105"/>
      <c r="O10" s="105">
        <v>5</v>
      </c>
      <c r="P10" s="105">
        <f t="shared" si="2"/>
        <v>5</v>
      </c>
    </row>
    <row r="11" spans="1:16" ht="15">
      <c r="A11" s="111" t="s">
        <v>79</v>
      </c>
      <c r="B11" s="107"/>
      <c r="C11" s="107">
        <v>22</v>
      </c>
      <c r="D11" s="107">
        <v>5</v>
      </c>
      <c r="E11" s="107"/>
      <c r="F11" s="107"/>
      <c r="G11" s="107"/>
      <c r="H11" s="107"/>
      <c r="I11" s="107"/>
      <c r="J11" s="107"/>
      <c r="K11" s="109">
        <f t="shared" si="0"/>
        <v>27</v>
      </c>
      <c r="L11" s="107">
        <v>1</v>
      </c>
      <c r="M11" s="107"/>
      <c r="N11" s="105">
        <v>1</v>
      </c>
      <c r="O11" s="105">
        <v>20</v>
      </c>
      <c r="P11" s="105">
        <f t="shared" si="2"/>
        <v>21</v>
      </c>
    </row>
    <row r="12" spans="1:16" ht="15">
      <c r="A12" s="111" t="s">
        <v>81</v>
      </c>
      <c r="B12" s="107">
        <v>1</v>
      </c>
      <c r="C12" s="107">
        <v>11</v>
      </c>
      <c r="D12" s="107">
        <v>16</v>
      </c>
      <c r="E12" s="107"/>
      <c r="F12" s="107">
        <v>1</v>
      </c>
      <c r="G12" s="107">
        <v>1</v>
      </c>
      <c r="H12" s="107"/>
      <c r="I12" s="107"/>
      <c r="J12" s="107"/>
      <c r="K12" s="109">
        <f t="shared" si="0"/>
        <v>30</v>
      </c>
      <c r="L12" s="107">
        <v>1</v>
      </c>
      <c r="M12" s="107"/>
      <c r="N12" s="105">
        <v>1</v>
      </c>
      <c r="O12" s="105">
        <v>23</v>
      </c>
      <c r="P12" s="105">
        <f t="shared" si="2"/>
        <v>24</v>
      </c>
    </row>
    <row r="13" spans="1:16" ht="15">
      <c r="A13" s="111" t="s">
        <v>83</v>
      </c>
      <c r="B13" s="107"/>
      <c r="C13" s="107">
        <v>2</v>
      </c>
      <c r="D13" s="107"/>
      <c r="E13" s="107"/>
      <c r="F13" s="107">
        <v>3</v>
      </c>
      <c r="G13" s="107"/>
      <c r="H13" s="107"/>
      <c r="I13" s="107"/>
      <c r="J13" s="107"/>
      <c r="K13" s="109">
        <f t="shared" si="0"/>
        <v>5</v>
      </c>
      <c r="L13" s="107"/>
      <c r="M13" s="107"/>
      <c r="N13" s="113"/>
      <c r="O13" s="105">
        <v>7</v>
      </c>
      <c r="P13" s="105">
        <f t="shared" si="2"/>
        <v>7</v>
      </c>
    </row>
    <row r="14" spans="1:16" ht="15">
      <c r="A14" s="111" t="s">
        <v>783</v>
      </c>
      <c r="B14" s="107"/>
      <c r="C14" s="107">
        <v>29</v>
      </c>
      <c r="D14" s="107">
        <v>1</v>
      </c>
      <c r="E14" s="107"/>
      <c r="F14" s="107"/>
      <c r="G14" s="107">
        <v>1</v>
      </c>
      <c r="H14" s="107">
        <v>1</v>
      </c>
      <c r="I14" s="107"/>
      <c r="J14" s="107">
        <v>5</v>
      </c>
      <c r="K14" s="109">
        <f t="shared" si="0"/>
        <v>37</v>
      </c>
      <c r="L14" s="107">
        <v>1</v>
      </c>
      <c r="M14" s="107">
        <v>1</v>
      </c>
      <c r="N14" s="105">
        <v>1</v>
      </c>
      <c r="O14" s="105">
        <v>29</v>
      </c>
      <c r="P14" s="105">
        <f t="shared" si="2"/>
        <v>30</v>
      </c>
    </row>
    <row r="15" spans="1:16" ht="15">
      <c r="A15" s="111"/>
      <c r="B15" s="107"/>
      <c r="C15" s="107"/>
      <c r="D15" s="107"/>
      <c r="E15" s="107"/>
      <c r="F15" s="107"/>
      <c r="G15" s="107"/>
      <c r="H15" s="107"/>
      <c r="I15" s="107"/>
      <c r="J15" s="107"/>
      <c r="K15" s="109"/>
      <c r="L15" s="107"/>
      <c r="M15" s="107"/>
      <c r="N15" s="105"/>
      <c r="O15" s="113"/>
      <c r="P15" s="113"/>
    </row>
    <row r="16" spans="1:16" ht="1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9" t="s">
        <v>2</v>
      </c>
      <c r="L16" s="107"/>
      <c r="M16" s="107"/>
      <c r="N16" s="114"/>
      <c r="O16" s="114"/>
      <c r="P16" s="105" t="s">
        <v>2</v>
      </c>
    </row>
    <row r="17" spans="1:32" s="120" customFormat="1" ht="15">
      <c r="A17" s="115" t="s">
        <v>21</v>
      </c>
      <c r="B17" s="116">
        <f>SUM(B3:B16)</f>
        <v>12</v>
      </c>
      <c r="C17" s="116">
        <f>SUM(C3:C16)</f>
        <v>225</v>
      </c>
      <c r="D17" s="116">
        <f>SUM(D3:D16)</f>
        <v>58</v>
      </c>
      <c r="E17" s="116">
        <f>SUM(E3:E16)</f>
        <v>1</v>
      </c>
      <c r="F17" s="116">
        <f>SUM(F3:F16)</f>
        <v>8</v>
      </c>
      <c r="G17" s="116">
        <f>SUM(G3:G16)</f>
        <v>6</v>
      </c>
      <c r="H17" s="116">
        <f>SUM(H3:H16)</f>
        <v>1</v>
      </c>
      <c r="I17" s="116">
        <f>SUM(I3:I16)</f>
        <v>1</v>
      </c>
      <c r="J17" s="116">
        <f>SUM(J3:J16)</f>
        <v>5</v>
      </c>
      <c r="K17" s="117">
        <f>SUM(K3:K16)</f>
        <v>317</v>
      </c>
      <c r="L17" s="118">
        <f>SUM(L3:L16)</f>
        <v>14</v>
      </c>
      <c r="M17" s="118">
        <f>SUM(M3:M16)</f>
        <v>7</v>
      </c>
      <c r="N17" s="119">
        <f>SUM(N3:N15)</f>
        <v>9</v>
      </c>
      <c r="O17" s="119">
        <f>SUM(O3:O15)</f>
        <v>283</v>
      </c>
      <c r="P17" s="119">
        <f>SUM(P3:P15)</f>
        <v>292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26" customFormat="1" ht="15">
      <c r="A18" s="121" t="s">
        <v>784</v>
      </c>
      <c r="B18" s="122">
        <v>12</v>
      </c>
      <c r="C18" s="123">
        <f>SUM(C17:D17)</f>
        <v>283</v>
      </c>
      <c r="D18" s="123"/>
      <c r="E18" s="123">
        <f>SUM(E17:J17)</f>
        <v>22</v>
      </c>
      <c r="F18" s="123"/>
      <c r="G18" s="123"/>
      <c r="H18" s="123"/>
      <c r="I18" s="123"/>
      <c r="J18" s="123"/>
      <c r="K18" s="122">
        <f>SUM(B18:J18)</f>
        <v>317</v>
      </c>
      <c r="L18" s="124"/>
      <c r="M18" s="124"/>
      <c r="N18" s="125"/>
      <c r="O18" s="125"/>
      <c r="P18" s="105" t="s">
        <v>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5">
      <c r="A19" s="127" t="s">
        <v>785</v>
      </c>
      <c r="B19" s="107"/>
      <c r="C19" s="128"/>
      <c r="D19" s="107"/>
      <c r="E19" s="128"/>
      <c r="F19" s="107"/>
      <c r="G19" s="107"/>
      <c r="H19" s="107"/>
      <c r="I19" s="107"/>
      <c r="J19" s="107"/>
      <c r="K19" s="107"/>
      <c r="L19" s="107"/>
      <c r="M19" s="107"/>
      <c r="N19" s="125"/>
      <c r="O19" s="125"/>
      <c r="P19" s="105" t="s">
        <v>2</v>
      </c>
    </row>
    <row r="20" spans="1:16" ht="15">
      <c r="A20" s="129" t="s">
        <v>786</v>
      </c>
      <c r="B20" s="107">
        <v>1</v>
      </c>
      <c r="C20" s="107">
        <v>10</v>
      </c>
      <c r="D20" s="107">
        <v>15</v>
      </c>
      <c r="E20" s="107"/>
      <c r="F20" s="107"/>
      <c r="G20" s="107"/>
      <c r="H20" s="107"/>
      <c r="I20" s="107"/>
      <c r="J20" s="107"/>
      <c r="K20" s="109">
        <f>SUM(B20:I20)</f>
        <v>26</v>
      </c>
      <c r="L20" s="107">
        <v>1</v>
      </c>
      <c r="M20" s="107"/>
      <c r="N20" s="105">
        <v>1</v>
      </c>
      <c r="O20" s="105">
        <v>20</v>
      </c>
      <c r="P20" s="105">
        <f>SUM(N20:O20)</f>
        <v>21</v>
      </c>
    </row>
    <row r="21" spans="1:16" ht="15">
      <c r="A21" s="130" t="s">
        <v>21</v>
      </c>
      <c r="B21" s="131">
        <f>SUM(B17+B20)</f>
        <v>13</v>
      </c>
      <c r="C21" s="131">
        <f>SUM(C17+C20)</f>
        <v>235</v>
      </c>
      <c r="D21" s="131">
        <f>SUM(D17+D20)</f>
        <v>73</v>
      </c>
      <c r="E21" s="131">
        <f>SUM(E17+E20)</f>
        <v>1</v>
      </c>
      <c r="F21" s="131">
        <f>SUM(F17+F20)</f>
        <v>8</v>
      </c>
      <c r="G21" s="131">
        <f>SUM(G17+G20)</f>
        <v>6</v>
      </c>
      <c r="H21" s="131">
        <f>SUM(H17+H20)</f>
        <v>1</v>
      </c>
      <c r="I21" s="131">
        <f>SUM(I17+I20)</f>
        <v>1</v>
      </c>
      <c r="J21" s="131">
        <f>SUM(J17+J20)</f>
        <v>5</v>
      </c>
      <c r="K21" s="131">
        <f>SUM(K17+K20)</f>
        <v>343</v>
      </c>
      <c r="L21" s="107"/>
      <c r="M21" s="107"/>
      <c r="N21" s="125"/>
      <c r="O21" s="125"/>
      <c r="P21" s="125"/>
    </row>
    <row r="22" spans="1:32" s="120" customFormat="1" ht="19.5" customHeight="1">
      <c r="A22" s="132" t="s">
        <v>787</v>
      </c>
      <c r="B22" s="133">
        <v>13</v>
      </c>
      <c r="C22" s="134">
        <v>308</v>
      </c>
      <c r="D22" s="134"/>
      <c r="E22" s="134">
        <v>24</v>
      </c>
      <c r="F22" s="134"/>
      <c r="G22" s="134"/>
      <c r="H22" s="134"/>
      <c r="I22" s="134"/>
      <c r="J22" s="134"/>
      <c r="K22" s="135">
        <v>345</v>
      </c>
      <c r="L22" s="136" t="s">
        <v>788</v>
      </c>
      <c r="M22" s="136"/>
      <c r="N22" s="137">
        <f>SUM(N17:N21)</f>
        <v>10</v>
      </c>
      <c r="O22" s="137">
        <f>SUM(O17:O21)</f>
        <v>303</v>
      </c>
      <c r="P22" s="137">
        <f>SUM(P17:P21)</f>
        <v>313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16" ht="15">
      <c r="A23" s="138" t="s">
        <v>789</v>
      </c>
      <c r="B23" s="107">
        <v>2</v>
      </c>
      <c r="C23" s="107">
        <v>64</v>
      </c>
      <c r="D23" s="107"/>
      <c r="E23" s="107"/>
      <c r="F23" s="107"/>
      <c r="G23" s="107">
        <v>8</v>
      </c>
      <c r="H23" s="107"/>
      <c r="I23" s="107"/>
      <c r="J23" s="107"/>
      <c r="K23" s="109">
        <f>SUM(B23:I23)</f>
        <v>74</v>
      </c>
      <c r="L23" s="107"/>
      <c r="M23" s="107"/>
      <c r="N23" s="139">
        <v>2</v>
      </c>
      <c r="O23" s="139">
        <v>45</v>
      </c>
      <c r="P23" s="140">
        <f>SUM(N23:O23)</f>
        <v>47</v>
      </c>
    </row>
    <row r="24" spans="1:16" ht="15">
      <c r="A24" s="130" t="s">
        <v>21</v>
      </c>
      <c r="B24" s="131">
        <f>SUM(B21+B23)</f>
        <v>15</v>
      </c>
      <c r="C24" s="131">
        <f>SUM(C21+C23)</f>
        <v>299</v>
      </c>
      <c r="D24" s="131">
        <f>SUM(D21+D23)</f>
        <v>73</v>
      </c>
      <c r="E24" s="131">
        <f>SUM(E21+E23)</f>
        <v>1</v>
      </c>
      <c r="F24" s="131">
        <f>SUM(F21+F23)</f>
        <v>8</v>
      </c>
      <c r="G24" s="131">
        <f>SUM(G21+G23)</f>
        <v>14</v>
      </c>
      <c r="H24" s="131">
        <f>SUM(H21+H23)</f>
        <v>1</v>
      </c>
      <c r="I24" s="131">
        <f>SUM(I21+I23)</f>
        <v>1</v>
      </c>
      <c r="J24" s="131">
        <f>SUM(J21+J23)</f>
        <v>5</v>
      </c>
      <c r="K24" s="131">
        <f>SUM(K21+K23)</f>
        <v>417</v>
      </c>
      <c r="L24" s="107"/>
      <c r="M24" s="107"/>
      <c r="N24" s="141"/>
      <c r="O24" s="141"/>
      <c r="P24" s="141"/>
    </row>
    <row r="25" spans="1:16" ht="19.5" customHeight="1">
      <c r="A25" s="132" t="s">
        <v>790</v>
      </c>
      <c r="B25" s="133">
        <v>15</v>
      </c>
      <c r="C25" s="134">
        <v>372</v>
      </c>
      <c r="D25" s="134"/>
      <c r="E25" s="134">
        <v>32</v>
      </c>
      <c r="F25" s="134"/>
      <c r="G25" s="134"/>
      <c r="H25" s="134"/>
      <c r="I25" s="134"/>
      <c r="J25" s="134"/>
      <c r="K25" s="133">
        <v>419</v>
      </c>
      <c r="L25" s="136" t="s">
        <v>791</v>
      </c>
      <c r="M25" s="136"/>
      <c r="N25" s="137">
        <v>11</v>
      </c>
      <c r="O25" s="137">
        <v>353</v>
      </c>
      <c r="P25" s="137">
        <f>SUM(N25:O25)</f>
        <v>364</v>
      </c>
    </row>
    <row r="26" spans="1:11" ht="15">
      <c r="A26"/>
      <c r="B26"/>
      <c r="C26"/>
      <c r="D26"/>
      <c r="E26"/>
      <c r="F26"/>
      <c r="G26"/>
      <c r="H26"/>
      <c r="I26"/>
      <c r="J26"/>
      <c r="K26"/>
    </row>
    <row r="27" spans="1:2" ht="15">
      <c r="A27" s="102" t="s">
        <v>792</v>
      </c>
      <c r="B27" s="142" t="s">
        <v>793</v>
      </c>
    </row>
    <row r="28" ht="15">
      <c r="B28" s="142" t="s">
        <v>794</v>
      </c>
    </row>
    <row r="29" ht="15">
      <c r="B29" s="142" t="s">
        <v>795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 selectUnlockedCells="1"/>
  <mergeCells count="10">
    <mergeCell ref="A1:M1"/>
    <mergeCell ref="N1:P1"/>
    <mergeCell ref="C18:D18"/>
    <mergeCell ref="E18:J18"/>
    <mergeCell ref="C22:D22"/>
    <mergeCell ref="E22:J22"/>
    <mergeCell ref="L22:M22"/>
    <mergeCell ref="C25:D25"/>
    <mergeCell ref="E25:J25"/>
    <mergeCell ref="L25:M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R163"/>
  <sheetViews>
    <sheetView zoomScale="75" zoomScaleNormal="75" workbookViewId="0" topLeftCell="A1">
      <selection activeCell="O115" sqref="O115"/>
    </sheetView>
  </sheetViews>
  <sheetFormatPr defaultColWidth="10.28125" defaultRowHeight="12.75"/>
  <cols>
    <col min="1" max="1" width="11.57421875" style="35" customWidth="1"/>
    <col min="2" max="2" width="20.140625" style="36" customWidth="1"/>
    <col min="3" max="3" width="44.140625" style="36" customWidth="1"/>
    <col min="4" max="4" width="8.140625" style="37" customWidth="1"/>
    <col min="5" max="5" width="6.57421875" style="37" customWidth="1"/>
    <col min="6" max="6" width="5.57421875" style="37" customWidth="1"/>
    <col min="7" max="7" width="5.28125" style="37" customWidth="1"/>
    <col min="8" max="8" width="5.140625" style="37" customWidth="1"/>
    <col min="9" max="9" width="4.7109375" style="37" customWidth="1"/>
    <col min="10" max="14" width="5.140625" style="37" customWidth="1"/>
    <col min="15" max="16384" width="11.57421875" style="36" customWidth="1"/>
  </cols>
  <sheetData>
    <row r="1" spans="1:2" ht="17.25">
      <c r="A1" s="35" t="s">
        <v>108</v>
      </c>
      <c r="B1" s="38" t="s">
        <v>109</v>
      </c>
    </row>
    <row r="2" spans="1:2" ht="12.75">
      <c r="A2" s="35">
        <v>1</v>
      </c>
      <c r="B2" s="39" t="s">
        <v>1</v>
      </c>
    </row>
    <row r="3" spans="1:2" ht="15">
      <c r="A3" s="35">
        <v>2</v>
      </c>
      <c r="B3" s="40" t="s">
        <v>110</v>
      </c>
    </row>
    <row r="4" spans="1:2" ht="12.75">
      <c r="A4" s="35">
        <v>3</v>
      </c>
      <c r="B4" s="41" t="s">
        <v>111</v>
      </c>
    </row>
    <row r="5" spans="1:3" ht="12.75">
      <c r="A5" s="35">
        <v>4</v>
      </c>
      <c r="C5" s="36" t="s">
        <v>112</v>
      </c>
    </row>
    <row r="6" spans="1:3" ht="12.75">
      <c r="A6" s="35">
        <v>5</v>
      </c>
      <c r="C6" s="36" t="s">
        <v>113</v>
      </c>
    </row>
    <row r="7" spans="1:3" ht="12.75">
      <c r="A7" s="35">
        <v>6</v>
      </c>
      <c r="C7" s="36" t="s">
        <v>114</v>
      </c>
    </row>
    <row r="8" spans="1:3" ht="12.75">
      <c r="A8" s="35">
        <v>7</v>
      </c>
      <c r="C8" s="36" t="s">
        <v>115</v>
      </c>
    </row>
    <row r="9" spans="1:3" ht="12.75">
      <c r="A9" s="35">
        <v>8</v>
      </c>
      <c r="C9" s="36" t="s">
        <v>116</v>
      </c>
    </row>
    <row r="10" spans="1:3" ht="12.75">
      <c r="A10" s="35">
        <v>9</v>
      </c>
      <c r="C10" s="36" t="s">
        <v>117</v>
      </c>
    </row>
    <row r="11" spans="1:3" ht="12.75">
      <c r="A11" s="35">
        <v>10</v>
      </c>
      <c r="C11" s="36" t="s">
        <v>118</v>
      </c>
    </row>
    <row r="12" spans="1:3" ht="12.75">
      <c r="A12" s="35">
        <v>11</v>
      </c>
      <c r="C12" s="36" t="s">
        <v>119</v>
      </c>
    </row>
    <row r="13" spans="1:3" ht="12.75">
      <c r="A13" s="35">
        <v>12</v>
      </c>
      <c r="C13" s="36" t="s">
        <v>120</v>
      </c>
    </row>
    <row r="14" spans="1:3" ht="12.75">
      <c r="A14" s="35">
        <v>13</v>
      </c>
      <c r="C14" s="36" t="s">
        <v>121</v>
      </c>
    </row>
    <row r="15" ht="12.75">
      <c r="A15" s="35">
        <v>14</v>
      </c>
    </row>
    <row r="16" spans="1:2" ht="12.75">
      <c r="A16" s="35">
        <v>15</v>
      </c>
      <c r="B16" s="41" t="s">
        <v>122</v>
      </c>
    </row>
    <row r="17" spans="1:4" ht="12.75">
      <c r="A17" s="35">
        <v>16</v>
      </c>
      <c r="C17" s="36" t="s">
        <v>123</v>
      </c>
      <c r="D17" s="37">
        <v>18</v>
      </c>
    </row>
    <row r="18" spans="1:4" ht="12.75">
      <c r="A18" s="35">
        <v>17</v>
      </c>
      <c r="C18" s="36" t="s">
        <v>18</v>
      </c>
      <c r="D18" s="37">
        <v>23</v>
      </c>
    </row>
    <row r="19" spans="1:4" ht="12.75">
      <c r="A19" s="35">
        <v>18</v>
      </c>
      <c r="C19" s="36" t="s">
        <v>124</v>
      </c>
      <c r="D19" s="37">
        <v>17</v>
      </c>
    </row>
    <row r="20" spans="1:4" ht="12.75">
      <c r="A20" s="35">
        <v>19</v>
      </c>
      <c r="C20" s="36" t="s">
        <v>125</v>
      </c>
      <c r="D20" s="37">
        <v>26</v>
      </c>
    </row>
    <row r="21" spans="1:4" ht="12.75">
      <c r="A21" s="35">
        <v>20</v>
      </c>
      <c r="C21" s="42" t="s">
        <v>126</v>
      </c>
      <c r="D21" s="37">
        <v>84</v>
      </c>
    </row>
    <row r="22" spans="1:2" ht="12.75">
      <c r="A22" s="35">
        <v>21</v>
      </c>
      <c r="B22" s="41" t="s">
        <v>127</v>
      </c>
    </row>
    <row r="23" spans="1:2" ht="12.75">
      <c r="A23" s="35">
        <v>22</v>
      </c>
      <c r="B23" s="36" t="s">
        <v>128</v>
      </c>
    </row>
    <row r="24" spans="1:4" ht="12.75">
      <c r="A24" s="35">
        <v>23</v>
      </c>
      <c r="C24" s="36" t="s">
        <v>129</v>
      </c>
      <c r="D24" s="37">
        <v>2</v>
      </c>
    </row>
    <row r="25" spans="1:2" ht="12.75">
      <c r="A25" s="35">
        <v>24</v>
      </c>
      <c r="B25" s="36" t="s">
        <v>130</v>
      </c>
    </row>
    <row r="26" spans="1:4" ht="12.75">
      <c r="A26" s="35">
        <v>25</v>
      </c>
      <c r="C26" s="36" t="s">
        <v>131</v>
      </c>
      <c r="D26" s="37">
        <v>4</v>
      </c>
    </row>
    <row r="27" spans="1:4" ht="12.75">
      <c r="A27" s="35">
        <v>26</v>
      </c>
      <c r="C27" s="36" t="s">
        <v>132</v>
      </c>
      <c r="D27" s="37">
        <v>3</v>
      </c>
    </row>
    <row r="28" spans="1:4" ht="12.75">
      <c r="A28" s="35">
        <v>27</v>
      </c>
      <c r="C28" s="36" t="s">
        <v>133</v>
      </c>
      <c r="D28" s="37">
        <v>1</v>
      </c>
    </row>
    <row r="29" spans="1:4" ht="12.75">
      <c r="A29" s="35">
        <v>28</v>
      </c>
      <c r="C29" s="36" t="s">
        <v>134</v>
      </c>
      <c r="D29" s="37">
        <v>1</v>
      </c>
    </row>
    <row r="30" spans="1:4" ht="12.75">
      <c r="A30" s="35">
        <v>29</v>
      </c>
      <c r="C30" s="36" t="s">
        <v>135</v>
      </c>
      <c r="D30" s="37">
        <v>1</v>
      </c>
    </row>
    <row r="31" spans="1:4" ht="12.75">
      <c r="A31" s="35">
        <v>30</v>
      </c>
      <c r="C31" s="42" t="s">
        <v>126</v>
      </c>
      <c r="D31" s="37">
        <v>10</v>
      </c>
    </row>
    <row r="32" ht="12.75">
      <c r="A32" s="35">
        <v>31</v>
      </c>
    </row>
    <row r="33" spans="1:2" ht="12.75">
      <c r="A33" s="35">
        <v>32</v>
      </c>
      <c r="B33" s="43" t="s">
        <v>136</v>
      </c>
    </row>
    <row r="34" spans="1:15" ht="12.75">
      <c r="A34" s="35">
        <v>33</v>
      </c>
      <c r="B34" s="36" t="s">
        <v>137</v>
      </c>
      <c r="C34" s="44"/>
      <c r="D34" s="37" t="s">
        <v>3</v>
      </c>
      <c r="O34" s="37"/>
    </row>
    <row r="35" spans="1:9" ht="12.75">
      <c r="A35" s="35">
        <v>34</v>
      </c>
      <c r="C35" s="36" t="s">
        <v>138</v>
      </c>
      <c r="G35" s="45" t="s">
        <v>139</v>
      </c>
      <c r="H35" s="45"/>
      <c r="I35" s="45"/>
    </row>
    <row r="36" spans="1:17" ht="19.5">
      <c r="A36" s="35">
        <v>35</v>
      </c>
      <c r="C36" s="46"/>
      <c r="D36" s="47" t="s">
        <v>140</v>
      </c>
      <c r="E36" s="47" t="s">
        <v>141</v>
      </c>
      <c r="F36" s="47" t="s">
        <v>142</v>
      </c>
      <c r="G36" s="48" t="s">
        <v>143</v>
      </c>
      <c r="H36" s="48" t="s">
        <v>144</v>
      </c>
      <c r="I36" s="48" t="s">
        <v>145</v>
      </c>
      <c r="J36" s="49" t="s">
        <v>146</v>
      </c>
      <c r="K36" s="49" t="s">
        <v>147</v>
      </c>
      <c r="L36" s="49" t="s">
        <v>148</v>
      </c>
      <c r="M36" s="49" t="s">
        <v>149</v>
      </c>
      <c r="N36" s="49" t="s">
        <v>150</v>
      </c>
      <c r="O36" s="47" t="s">
        <v>151</v>
      </c>
      <c r="P36" s="46"/>
      <c r="Q36" s="46"/>
    </row>
    <row r="37" spans="1:18" s="37" customFormat="1" ht="12.75">
      <c r="A37" s="35">
        <v>36</v>
      </c>
      <c r="B37" s="37">
        <v>1</v>
      </c>
      <c r="C37" s="37">
        <v>2</v>
      </c>
      <c r="D37" s="37">
        <v>3</v>
      </c>
      <c r="E37" s="37">
        <v>4</v>
      </c>
      <c r="F37" s="37">
        <v>5</v>
      </c>
      <c r="G37" s="37">
        <v>6</v>
      </c>
      <c r="O37" s="37">
        <v>7</v>
      </c>
      <c r="P37" s="37" t="s">
        <v>2</v>
      </c>
      <c r="Q37" s="37" t="s">
        <v>152</v>
      </c>
      <c r="R37" s="37" t="s">
        <v>2</v>
      </c>
    </row>
    <row r="38" spans="1:2" ht="12.75">
      <c r="A38" s="35">
        <v>37</v>
      </c>
      <c r="B38" s="41" t="s">
        <v>153</v>
      </c>
    </row>
    <row r="39" spans="1:9" ht="12.75">
      <c r="A39" s="35">
        <v>38</v>
      </c>
      <c r="B39" s="50" t="s">
        <v>154</v>
      </c>
      <c r="C39" s="36" t="s">
        <v>155</v>
      </c>
      <c r="D39" s="37">
        <v>1</v>
      </c>
      <c r="E39" s="37">
        <v>1</v>
      </c>
      <c r="F39" s="37">
        <v>2000</v>
      </c>
      <c r="G39" s="37">
        <v>1</v>
      </c>
      <c r="H39" s="37">
        <v>1</v>
      </c>
      <c r="I39" s="37">
        <v>1</v>
      </c>
    </row>
    <row r="40" spans="1:9" ht="12.75">
      <c r="A40" s="35">
        <v>39</v>
      </c>
      <c r="B40" s="50" t="s">
        <v>156</v>
      </c>
      <c r="C40" s="36" t="s">
        <v>157</v>
      </c>
      <c r="D40" s="37">
        <v>1</v>
      </c>
      <c r="E40" s="37">
        <v>1</v>
      </c>
      <c r="F40" s="37">
        <v>2000</v>
      </c>
      <c r="G40" s="37">
        <v>1</v>
      </c>
      <c r="I40" s="37">
        <v>1</v>
      </c>
    </row>
    <row r="41" spans="1:9" ht="24.75">
      <c r="A41" s="35">
        <v>40</v>
      </c>
      <c r="B41" s="50" t="s">
        <v>158</v>
      </c>
      <c r="C41" s="36" t="s">
        <v>159</v>
      </c>
      <c r="D41" s="37">
        <v>1</v>
      </c>
      <c r="E41" s="37">
        <v>1</v>
      </c>
      <c r="F41" s="37">
        <v>1450</v>
      </c>
      <c r="G41" s="37">
        <v>1</v>
      </c>
      <c r="H41" s="37">
        <v>1</v>
      </c>
      <c r="I41" s="37">
        <v>1</v>
      </c>
    </row>
    <row r="42" spans="1:9" ht="24.75">
      <c r="A42" s="35">
        <v>41</v>
      </c>
      <c r="B42" s="50" t="s">
        <v>160</v>
      </c>
      <c r="C42" s="36" t="s">
        <v>161</v>
      </c>
      <c r="D42" s="37">
        <v>1</v>
      </c>
      <c r="G42" s="37">
        <v>1</v>
      </c>
      <c r="I42" s="37">
        <v>1</v>
      </c>
    </row>
    <row r="43" spans="1:9" ht="36.75">
      <c r="A43" s="35">
        <v>42</v>
      </c>
      <c r="B43" s="50" t="s">
        <v>162</v>
      </c>
      <c r="C43" s="36" t="s">
        <v>159</v>
      </c>
      <c r="D43" s="37">
        <v>1</v>
      </c>
      <c r="G43" s="37">
        <v>1</v>
      </c>
      <c r="I43" s="37">
        <v>1</v>
      </c>
    </row>
    <row r="44" spans="1:14" ht="12.75">
      <c r="A44" s="51">
        <v>43</v>
      </c>
      <c r="B44" s="52"/>
      <c r="C44" s="53" t="s">
        <v>126</v>
      </c>
      <c r="D44" s="54">
        <f>SUM(D39:D43)</f>
        <v>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2" ht="12.75">
      <c r="A45" s="35">
        <v>44</v>
      </c>
      <c r="B45" s="55" t="s">
        <v>163</v>
      </c>
    </row>
    <row r="46" spans="1:9" ht="12.75">
      <c r="A46" s="35">
        <v>45</v>
      </c>
      <c r="B46" s="50" t="s">
        <v>164</v>
      </c>
      <c r="C46" s="36" t="s">
        <v>165</v>
      </c>
      <c r="D46" s="37">
        <v>1</v>
      </c>
      <c r="E46" s="37">
        <v>1</v>
      </c>
      <c r="F46" s="37">
        <v>1400</v>
      </c>
      <c r="G46" s="37">
        <v>1</v>
      </c>
      <c r="H46" s="37">
        <v>1</v>
      </c>
      <c r="I46" s="37">
        <v>1</v>
      </c>
    </row>
    <row r="47" spans="1:9" ht="12.75">
      <c r="A47" s="35">
        <v>46</v>
      </c>
      <c r="B47" s="50" t="s">
        <v>156</v>
      </c>
      <c r="C47" s="36" t="s">
        <v>166</v>
      </c>
      <c r="D47" s="37">
        <v>1</v>
      </c>
      <c r="E47" s="37">
        <v>1</v>
      </c>
      <c r="F47" s="37">
        <v>1400</v>
      </c>
      <c r="G47" s="37">
        <v>1</v>
      </c>
      <c r="I47" s="37">
        <v>1</v>
      </c>
    </row>
    <row r="48" spans="1:9" ht="24.75">
      <c r="A48" s="35">
        <v>47</v>
      </c>
      <c r="B48" s="50" t="s">
        <v>167</v>
      </c>
      <c r="C48" s="36" t="s">
        <v>165</v>
      </c>
      <c r="D48" s="37">
        <v>1</v>
      </c>
      <c r="E48" s="37">
        <v>1</v>
      </c>
      <c r="F48" s="37">
        <v>1200</v>
      </c>
      <c r="G48" s="37">
        <v>1</v>
      </c>
      <c r="I48" s="37">
        <v>1</v>
      </c>
    </row>
    <row r="49" spans="1:9" ht="24.75">
      <c r="A49" s="35">
        <v>48</v>
      </c>
      <c r="B49" s="50" t="s">
        <v>168</v>
      </c>
      <c r="C49" s="36" t="s">
        <v>169</v>
      </c>
      <c r="D49" s="37">
        <v>1</v>
      </c>
      <c r="E49" s="37">
        <v>1</v>
      </c>
      <c r="F49" s="37">
        <v>900</v>
      </c>
      <c r="G49" s="37">
        <v>1</v>
      </c>
      <c r="I49" s="37">
        <v>1</v>
      </c>
    </row>
    <row r="50" spans="1:9" ht="24.75">
      <c r="A50" s="35">
        <v>49</v>
      </c>
      <c r="B50" s="50" t="s">
        <v>170</v>
      </c>
      <c r="C50" s="36" t="s">
        <v>165</v>
      </c>
      <c r="D50" s="37">
        <v>1</v>
      </c>
      <c r="E50" s="37">
        <v>1</v>
      </c>
      <c r="F50" s="37">
        <v>1000</v>
      </c>
      <c r="G50" s="37">
        <v>1</v>
      </c>
      <c r="H50" s="37">
        <v>1</v>
      </c>
      <c r="I50" s="37">
        <v>1</v>
      </c>
    </row>
    <row r="51" spans="1:9" ht="24.75">
      <c r="A51" s="35">
        <v>50</v>
      </c>
      <c r="B51" s="50" t="s">
        <v>171</v>
      </c>
      <c r="C51" s="36" t="s">
        <v>169</v>
      </c>
      <c r="D51" s="37">
        <v>1</v>
      </c>
      <c r="E51" s="37">
        <v>1</v>
      </c>
      <c r="F51" s="37">
        <v>900</v>
      </c>
      <c r="G51" s="37">
        <v>1</v>
      </c>
      <c r="H51" s="37">
        <v>1</v>
      </c>
      <c r="I51" s="37">
        <v>1</v>
      </c>
    </row>
    <row r="52" spans="1:7" ht="24.75">
      <c r="A52" s="35">
        <v>51</v>
      </c>
      <c r="B52" s="50" t="s">
        <v>172</v>
      </c>
      <c r="C52" s="36" t="s">
        <v>173</v>
      </c>
      <c r="D52" s="37">
        <v>1</v>
      </c>
      <c r="E52" s="37">
        <v>1</v>
      </c>
      <c r="F52" s="37">
        <v>850</v>
      </c>
      <c r="G52" s="37">
        <v>1</v>
      </c>
    </row>
    <row r="53" spans="1:9" ht="24.75">
      <c r="A53" s="35">
        <v>52</v>
      </c>
      <c r="B53" s="50" t="s">
        <v>174</v>
      </c>
      <c r="C53" s="36" t="s">
        <v>175</v>
      </c>
      <c r="D53" s="37">
        <v>1</v>
      </c>
      <c r="E53" s="37">
        <v>1</v>
      </c>
      <c r="F53" s="37">
        <v>850</v>
      </c>
      <c r="G53" s="37">
        <v>1</v>
      </c>
      <c r="I53" s="37">
        <v>1</v>
      </c>
    </row>
    <row r="54" spans="1:9" ht="12.75">
      <c r="A54" s="35">
        <v>53</v>
      </c>
      <c r="B54" s="50" t="s">
        <v>176</v>
      </c>
      <c r="C54" s="36" t="s">
        <v>177</v>
      </c>
      <c r="D54" s="37">
        <v>4</v>
      </c>
      <c r="E54" s="37">
        <v>4</v>
      </c>
      <c r="F54" s="37">
        <v>850</v>
      </c>
      <c r="G54" s="37">
        <v>1</v>
      </c>
      <c r="I54" s="37">
        <v>1</v>
      </c>
    </row>
    <row r="55" spans="1:6" ht="12.75">
      <c r="A55" s="35">
        <v>54</v>
      </c>
      <c r="B55" s="50" t="s">
        <v>178</v>
      </c>
      <c r="C55" s="36" t="s">
        <v>179</v>
      </c>
      <c r="D55" s="37">
        <v>1</v>
      </c>
      <c r="E55" s="37">
        <v>1</v>
      </c>
      <c r="F55" s="37">
        <v>575</v>
      </c>
    </row>
    <row r="56" spans="1:5" ht="12.75">
      <c r="A56" s="35">
        <v>55</v>
      </c>
      <c r="B56" s="50" t="s">
        <v>180</v>
      </c>
      <c r="C56" s="36" t="s">
        <v>181</v>
      </c>
      <c r="D56" s="37">
        <v>1</v>
      </c>
      <c r="E56" s="37">
        <v>123</v>
      </c>
    </row>
    <row r="57" spans="1:5" ht="12.75">
      <c r="A57" s="35">
        <v>56</v>
      </c>
      <c r="B57" s="50" t="s">
        <v>182</v>
      </c>
      <c r="C57" s="36" t="s">
        <v>183</v>
      </c>
      <c r="D57" s="37">
        <v>2</v>
      </c>
      <c r="E57" s="37">
        <v>123</v>
      </c>
    </row>
    <row r="58" spans="1:14" ht="12.75">
      <c r="A58" s="51">
        <v>57</v>
      </c>
      <c r="B58" s="52"/>
      <c r="C58" s="53" t="s">
        <v>126</v>
      </c>
      <c r="D58" s="54">
        <f>SUM(D46:D57)</f>
        <v>16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2" ht="12.75">
      <c r="A59" s="35">
        <v>58</v>
      </c>
      <c r="B59" s="55" t="s">
        <v>184</v>
      </c>
    </row>
    <row r="60" spans="1:9" ht="12.75">
      <c r="A60" s="35">
        <v>59</v>
      </c>
      <c r="B60" s="36" t="s">
        <v>185</v>
      </c>
      <c r="C60" s="36" t="s">
        <v>175</v>
      </c>
      <c r="D60" s="37">
        <v>1</v>
      </c>
      <c r="E60" s="37">
        <v>34</v>
      </c>
      <c r="F60" s="37">
        <v>1000</v>
      </c>
      <c r="G60" s="37">
        <v>1</v>
      </c>
      <c r="I60" s="37">
        <v>1</v>
      </c>
    </row>
    <row r="61" spans="1:9" ht="12.75">
      <c r="A61" s="35">
        <v>60</v>
      </c>
      <c r="B61" s="36" t="s">
        <v>186</v>
      </c>
      <c r="C61" s="36" t="s">
        <v>175</v>
      </c>
      <c r="D61" s="37">
        <v>1</v>
      </c>
      <c r="E61" s="37">
        <v>27</v>
      </c>
      <c r="F61" s="37">
        <v>1000</v>
      </c>
      <c r="G61" s="37">
        <v>1</v>
      </c>
      <c r="I61" s="37">
        <v>1</v>
      </c>
    </row>
    <row r="62" spans="1:9" ht="12.75">
      <c r="A62" s="35">
        <v>61</v>
      </c>
      <c r="B62" s="36" t="s">
        <v>187</v>
      </c>
      <c r="C62" s="36" t="s">
        <v>175</v>
      </c>
      <c r="D62" s="37">
        <v>1</v>
      </c>
      <c r="E62" s="37" t="s">
        <v>188</v>
      </c>
      <c r="F62" s="37">
        <v>1000</v>
      </c>
      <c r="G62" s="37">
        <v>1</v>
      </c>
      <c r="I62" s="37">
        <v>1</v>
      </c>
    </row>
    <row r="63" spans="1:9" ht="12.75">
      <c r="A63" s="35">
        <v>62</v>
      </c>
      <c r="B63" s="36" t="s">
        <v>189</v>
      </c>
      <c r="C63" s="36" t="s">
        <v>190</v>
      </c>
      <c r="D63" s="37">
        <v>1</v>
      </c>
      <c r="E63" s="37">
        <v>45</v>
      </c>
      <c r="F63" s="37">
        <v>1000</v>
      </c>
      <c r="G63" s="37">
        <v>1</v>
      </c>
      <c r="I63" s="37">
        <v>1</v>
      </c>
    </row>
    <row r="64" spans="1:14" ht="12.75">
      <c r="A64" s="51">
        <v>63</v>
      </c>
      <c r="B64" s="52"/>
      <c r="C64" s="53" t="s">
        <v>126</v>
      </c>
      <c r="D64" s="54">
        <f>SUM(D60:D63)</f>
        <v>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2" ht="12.75">
      <c r="A65" s="35">
        <v>64</v>
      </c>
      <c r="B65" s="41" t="s">
        <v>115</v>
      </c>
    </row>
    <row r="66" spans="1:9" ht="24.75">
      <c r="A66" s="35">
        <v>65</v>
      </c>
      <c r="B66" s="50" t="s">
        <v>191</v>
      </c>
      <c r="C66" s="36" t="s">
        <v>192</v>
      </c>
      <c r="D66" s="37">
        <v>1</v>
      </c>
      <c r="E66" s="37">
        <v>9</v>
      </c>
      <c r="F66" s="37">
        <v>1400</v>
      </c>
      <c r="G66" s="37">
        <v>1</v>
      </c>
      <c r="I66" s="37">
        <v>1</v>
      </c>
    </row>
    <row r="67" spans="1:6" ht="24.75">
      <c r="A67" s="35">
        <v>66</v>
      </c>
      <c r="B67" s="50" t="s">
        <v>193</v>
      </c>
      <c r="C67" s="36" t="s">
        <v>194</v>
      </c>
      <c r="D67" s="37">
        <v>1</v>
      </c>
      <c r="E67" s="37">
        <v>9</v>
      </c>
      <c r="F67" s="37">
        <v>950</v>
      </c>
    </row>
    <row r="68" spans="1:6" ht="12.75">
      <c r="A68" s="35">
        <v>67</v>
      </c>
      <c r="B68" s="50" t="s">
        <v>195</v>
      </c>
      <c r="C68" s="36" t="s">
        <v>196</v>
      </c>
      <c r="D68" s="37">
        <v>3</v>
      </c>
      <c r="E68" s="37">
        <v>9</v>
      </c>
      <c r="F68" s="37">
        <v>950</v>
      </c>
    </row>
    <row r="69" spans="1:6" ht="36.75">
      <c r="A69" s="35">
        <v>68</v>
      </c>
      <c r="B69" s="50" t="s">
        <v>197</v>
      </c>
      <c r="C69" s="36" t="s">
        <v>198</v>
      </c>
      <c r="D69" s="37">
        <v>1</v>
      </c>
      <c r="E69" s="37">
        <v>9</v>
      </c>
      <c r="F69" s="37">
        <v>900</v>
      </c>
    </row>
    <row r="70" spans="1:6" ht="24.75">
      <c r="A70" s="35">
        <v>69</v>
      </c>
      <c r="B70" s="50" t="s">
        <v>199</v>
      </c>
      <c r="C70" s="36" t="s">
        <v>198</v>
      </c>
      <c r="D70" s="37">
        <v>1</v>
      </c>
      <c r="E70" s="37">
        <v>9</v>
      </c>
      <c r="F70" s="37">
        <v>575</v>
      </c>
    </row>
    <row r="71" spans="1:14" ht="12.75">
      <c r="A71" s="51">
        <v>70</v>
      </c>
      <c r="B71" s="52"/>
      <c r="C71" s="53" t="s">
        <v>126</v>
      </c>
      <c r="D71" s="54">
        <f>SUM(D66:D70)</f>
        <v>7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2" ht="12.75">
      <c r="A72" s="35">
        <v>71</v>
      </c>
      <c r="B72" s="55" t="s">
        <v>200</v>
      </c>
    </row>
    <row r="73" spans="1:3" ht="24.75">
      <c r="A73" s="35">
        <v>72</v>
      </c>
      <c r="B73" s="50" t="s">
        <v>201</v>
      </c>
      <c r="C73" s="36" t="s">
        <v>202</v>
      </c>
    </row>
    <row r="74" spans="1:2" ht="12.75">
      <c r="A74" s="35">
        <v>73</v>
      </c>
      <c r="B74" s="50"/>
    </row>
    <row r="75" spans="1:2" ht="12.75">
      <c r="A75" s="35">
        <v>74</v>
      </c>
      <c r="B75" s="41" t="s">
        <v>203</v>
      </c>
    </row>
    <row r="76" spans="1:2" ht="12.75">
      <c r="A76" s="35">
        <v>75</v>
      </c>
      <c r="B76" s="50"/>
    </row>
    <row r="77" spans="1:2" ht="12.75">
      <c r="A77" s="35">
        <v>76</v>
      </c>
      <c r="B77" s="41" t="s">
        <v>204</v>
      </c>
    </row>
    <row r="78" spans="1:15" ht="12.75">
      <c r="A78" s="35">
        <v>77</v>
      </c>
      <c r="B78" s="36" t="s">
        <v>205</v>
      </c>
      <c r="D78" s="37" t="s">
        <v>2</v>
      </c>
      <c r="E78" s="37" t="s">
        <v>2</v>
      </c>
      <c r="F78" s="37" t="s">
        <v>2</v>
      </c>
      <c r="G78" s="37" t="s">
        <v>2</v>
      </c>
      <c r="H78" s="37" t="s">
        <v>2</v>
      </c>
      <c r="I78" s="37" t="s">
        <v>2</v>
      </c>
      <c r="O78" s="36" t="s">
        <v>2</v>
      </c>
    </row>
    <row r="79" spans="1:7" ht="36.75">
      <c r="A79" s="35">
        <v>78</v>
      </c>
      <c r="B79" s="50" t="s">
        <v>206</v>
      </c>
      <c r="C79" s="36" t="s">
        <v>207</v>
      </c>
      <c r="D79" s="37">
        <v>1</v>
      </c>
      <c r="E79" s="37" t="s">
        <v>2</v>
      </c>
      <c r="F79" s="37" t="s">
        <v>2</v>
      </c>
      <c r="G79" s="37" t="s">
        <v>2</v>
      </c>
    </row>
    <row r="80" spans="1:4" ht="31.5" customHeight="1">
      <c r="A80" s="35">
        <v>79</v>
      </c>
      <c r="B80" s="50" t="s">
        <v>208</v>
      </c>
      <c r="C80" s="36" t="s">
        <v>209</v>
      </c>
      <c r="D80" s="37">
        <v>1</v>
      </c>
    </row>
    <row r="81" spans="1:4" ht="12.75">
      <c r="A81" s="35">
        <v>80</v>
      </c>
      <c r="B81" s="50" t="s">
        <v>178</v>
      </c>
      <c r="C81" s="36" t="s">
        <v>210</v>
      </c>
      <c r="D81" s="37">
        <v>1</v>
      </c>
    </row>
    <row r="82" spans="1:4" ht="12.75">
      <c r="A82" s="35">
        <v>81</v>
      </c>
      <c r="B82" s="50" t="s">
        <v>182</v>
      </c>
      <c r="C82" s="36" t="s">
        <v>211</v>
      </c>
      <c r="D82" s="37">
        <v>1</v>
      </c>
    </row>
    <row r="83" spans="1:14" ht="12.75">
      <c r="A83" s="51">
        <v>82</v>
      </c>
      <c r="B83" s="52"/>
      <c r="C83" s="53"/>
      <c r="D83" s="54">
        <f>SUM(D79:D82)</f>
        <v>4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2" ht="12.75">
      <c r="A84" s="35">
        <v>83</v>
      </c>
      <c r="B84" s="41" t="s">
        <v>212</v>
      </c>
    </row>
    <row r="85" spans="1:15" s="58" customFormat="1" ht="12.75">
      <c r="A85" s="56">
        <v>84</v>
      </c>
      <c r="B85" s="57" t="s">
        <v>213</v>
      </c>
      <c r="C85" s="58" t="s">
        <v>159</v>
      </c>
      <c r="D85" s="59">
        <v>1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8" t="s">
        <v>214</v>
      </c>
    </row>
    <row r="86" spans="1:4" ht="12.75">
      <c r="A86" s="35">
        <v>85</v>
      </c>
      <c r="B86" s="50" t="s">
        <v>215</v>
      </c>
      <c r="C86" s="36" t="s">
        <v>216</v>
      </c>
      <c r="D86" s="37">
        <v>1</v>
      </c>
    </row>
    <row r="87" spans="1:4" ht="24.75">
      <c r="A87" s="35">
        <v>86</v>
      </c>
      <c r="B87" s="50" t="s">
        <v>217</v>
      </c>
      <c r="C87" s="36" t="s">
        <v>218</v>
      </c>
      <c r="D87" s="37">
        <v>1</v>
      </c>
    </row>
    <row r="88" spans="1:4" ht="12.75">
      <c r="A88" s="35">
        <v>87</v>
      </c>
      <c r="B88" s="50" t="s">
        <v>182</v>
      </c>
      <c r="C88" s="36" t="s">
        <v>183</v>
      </c>
      <c r="D88" s="37">
        <v>1</v>
      </c>
    </row>
    <row r="89" spans="1:14" ht="12.75">
      <c r="A89" s="51">
        <v>88</v>
      </c>
      <c r="B89" s="52" t="s">
        <v>2</v>
      </c>
      <c r="C89" s="53"/>
      <c r="D89" s="54">
        <f>SUM(D85:D88)</f>
        <v>4</v>
      </c>
      <c r="E89" s="54"/>
      <c r="F89" s="54"/>
      <c r="G89" s="54" t="s">
        <v>2</v>
      </c>
      <c r="H89" s="54" t="s">
        <v>2</v>
      </c>
      <c r="I89" s="54" t="s">
        <v>2</v>
      </c>
      <c r="J89" s="54"/>
      <c r="K89" s="54"/>
      <c r="L89" s="54"/>
      <c r="M89" s="54"/>
      <c r="N89" s="54"/>
    </row>
    <row r="90" spans="1:2" ht="12.75">
      <c r="A90" s="35">
        <v>89</v>
      </c>
      <c r="B90" s="41" t="s">
        <v>219</v>
      </c>
    </row>
    <row r="91" spans="1:4" ht="12.75">
      <c r="A91" s="35">
        <v>90</v>
      </c>
      <c r="B91" s="50" t="s">
        <v>220</v>
      </c>
      <c r="C91" s="36" t="s">
        <v>221</v>
      </c>
      <c r="D91" s="37">
        <v>1</v>
      </c>
    </row>
    <row r="92" spans="1:4" ht="12.75">
      <c r="A92" s="35">
        <v>91</v>
      </c>
      <c r="B92" s="50" t="s">
        <v>222</v>
      </c>
      <c r="C92" s="36" t="s">
        <v>223</v>
      </c>
      <c r="D92" s="37">
        <v>1</v>
      </c>
    </row>
    <row r="93" spans="1:4" ht="12.75">
      <c r="A93" s="35">
        <v>92</v>
      </c>
      <c r="B93" s="50" t="s">
        <v>224</v>
      </c>
      <c r="C93" s="36" t="s">
        <v>223</v>
      </c>
      <c r="D93" s="37">
        <v>1</v>
      </c>
    </row>
    <row r="94" spans="1:4" ht="12.75">
      <c r="A94" s="35">
        <v>93</v>
      </c>
      <c r="B94" s="50" t="s">
        <v>178</v>
      </c>
      <c r="C94" s="36" t="s">
        <v>210</v>
      </c>
      <c r="D94" s="37">
        <v>1</v>
      </c>
    </row>
    <row r="95" spans="1:4" ht="12.75">
      <c r="A95" s="35">
        <v>94</v>
      </c>
      <c r="B95" s="50" t="s">
        <v>182</v>
      </c>
      <c r="C95" s="36" t="s">
        <v>183</v>
      </c>
      <c r="D95" s="37">
        <v>3</v>
      </c>
    </row>
    <row r="96" spans="1:14" ht="12.75">
      <c r="A96" s="51">
        <v>95</v>
      </c>
      <c r="B96" s="52"/>
      <c r="C96" s="53"/>
      <c r="D96" s="54">
        <f>SUM(D91:D95)</f>
        <v>7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2" ht="12.75">
      <c r="A97" s="35">
        <v>96</v>
      </c>
      <c r="B97" s="41" t="s">
        <v>225</v>
      </c>
    </row>
    <row r="98" spans="1:4" ht="48.75">
      <c r="A98" s="35">
        <v>97</v>
      </c>
      <c r="B98" s="50" t="s">
        <v>226</v>
      </c>
      <c r="C98" s="36" t="s">
        <v>227</v>
      </c>
      <c r="D98" s="37">
        <v>1</v>
      </c>
    </row>
    <row r="99" spans="1:4" ht="24.75">
      <c r="A99" s="35">
        <v>98</v>
      </c>
      <c r="B99" s="50" t="s">
        <v>228</v>
      </c>
      <c r="C99" s="36" t="s">
        <v>229</v>
      </c>
      <c r="D99" s="37">
        <v>1</v>
      </c>
    </row>
    <row r="100" spans="1:4" ht="24.75">
      <c r="A100" s="35">
        <v>99</v>
      </c>
      <c r="B100" s="50" t="s">
        <v>230</v>
      </c>
      <c r="C100" s="36" t="s">
        <v>231</v>
      </c>
      <c r="D100" s="37">
        <v>2</v>
      </c>
    </row>
    <row r="101" spans="1:4" ht="36.75">
      <c r="A101" s="35">
        <v>100</v>
      </c>
      <c r="B101" s="50" t="s">
        <v>232</v>
      </c>
      <c r="C101" s="36" t="s">
        <v>211</v>
      </c>
      <c r="D101" s="37">
        <v>2</v>
      </c>
    </row>
    <row r="102" spans="1:4" ht="12.75">
      <c r="A102" s="35">
        <v>101</v>
      </c>
      <c r="B102" s="50" t="s">
        <v>233</v>
      </c>
      <c r="C102" s="36" t="s">
        <v>211</v>
      </c>
      <c r="D102" s="37">
        <v>2</v>
      </c>
    </row>
    <row r="103" spans="1:4" ht="12.75">
      <c r="A103" s="35">
        <v>102</v>
      </c>
      <c r="B103" s="36" t="s">
        <v>234</v>
      </c>
      <c r="C103" s="36" t="s">
        <v>125</v>
      </c>
      <c r="D103" s="37">
        <v>16</v>
      </c>
    </row>
    <row r="104" spans="1:15" ht="12.75">
      <c r="A104" s="35">
        <v>103</v>
      </c>
      <c r="B104" s="36" t="s">
        <v>235</v>
      </c>
      <c r="O104" s="37">
        <v>2</v>
      </c>
    </row>
    <row r="105" spans="1:14" ht="12.75">
      <c r="A105" s="35">
        <v>104</v>
      </c>
      <c r="B105" s="53"/>
      <c r="C105" s="53"/>
      <c r="D105" s="54">
        <f>SUM(D98:D104)</f>
        <v>24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2" ht="12.75">
      <c r="A106" s="35">
        <v>105</v>
      </c>
      <c r="B106" s="41" t="s">
        <v>121</v>
      </c>
    </row>
    <row r="107" spans="1:15" ht="12.75">
      <c r="A107" s="35">
        <v>106</v>
      </c>
      <c r="B107" s="36" t="s">
        <v>236</v>
      </c>
      <c r="C107" s="36" t="s">
        <v>231</v>
      </c>
      <c r="D107" s="37">
        <v>1</v>
      </c>
      <c r="O107" s="37"/>
    </row>
    <row r="108" spans="1:15" ht="12.75">
      <c r="A108" s="35">
        <v>107</v>
      </c>
      <c r="B108" s="36" t="s">
        <v>237</v>
      </c>
      <c r="D108" s="37">
        <v>2</v>
      </c>
      <c r="O108" s="37"/>
    </row>
    <row r="109" spans="1:15" ht="12.75">
      <c r="A109" s="35">
        <v>108</v>
      </c>
      <c r="B109" s="36" t="s">
        <v>238</v>
      </c>
      <c r="C109" s="36" t="s">
        <v>125</v>
      </c>
      <c r="D109" s="37">
        <v>8</v>
      </c>
      <c r="O109" s="37"/>
    </row>
    <row r="110" spans="1:15" ht="12.75">
      <c r="A110" s="35">
        <v>109</v>
      </c>
      <c r="B110" s="60" t="s">
        <v>239</v>
      </c>
      <c r="O110" s="37">
        <v>4</v>
      </c>
    </row>
    <row r="111" spans="1:15" ht="12.75">
      <c r="A111" s="35">
        <v>110</v>
      </c>
      <c r="B111" s="60" t="s">
        <v>240</v>
      </c>
      <c r="O111" s="37">
        <v>1</v>
      </c>
    </row>
    <row r="112" spans="1:15" ht="12.75">
      <c r="A112" s="35">
        <v>111</v>
      </c>
      <c r="B112" s="60" t="s">
        <v>241</v>
      </c>
      <c r="O112" s="37">
        <v>1</v>
      </c>
    </row>
    <row r="113" spans="1:15" ht="12.75">
      <c r="A113" s="35">
        <v>112</v>
      </c>
      <c r="B113" s="60" t="s">
        <v>242</v>
      </c>
      <c r="O113" s="37">
        <v>1</v>
      </c>
    </row>
    <row r="114" spans="1:15" ht="12.75">
      <c r="A114" s="35">
        <v>113</v>
      </c>
      <c r="B114" s="60" t="s">
        <v>243</v>
      </c>
      <c r="O114" s="37">
        <v>3</v>
      </c>
    </row>
    <row r="115" spans="1:15" ht="12.75">
      <c r="A115" s="51">
        <v>114</v>
      </c>
      <c r="B115" s="53"/>
      <c r="C115" s="53"/>
      <c r="D115" s="54">
        <f>SUM(D107:D114)</f>
        <v>11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61">
        <f>SUM(O110:O114)</f>
        <v>10</v>
      </c>
    </row>
    <row r="116" spans="1:15" ht="12.75">
      <c r="A116" s="35">
        <v>115</v>
      </c>
      <c r="B116" s="36" t="s">
        <v>244</v>
      </c>
      <c r="C116" s="36" t="s">
        <v>245</v>
      </c>
      <c r="D116" s="37">
        <v>1</v>
      </c>
      <c r="O116" s="37"/>
    </row>
    <row r="117" spans="1:4" ht="12.75">
      <c r="A117" s="35">
        <v>116</v>
      </c>
      <c r="B117" s="36" t="s">
        <v>246</v>
      </c>
      <c r="C117" s="36" t="s">
        <v>181</v>
      </c>
      <c r="D117" s="37">
        <v>1</v>
      </c>
    </row>
    <row r="118" spans="1:14" ht="12.75">
      <c r="A118" s="51">
        <v>117</v>
      </c>
      <c r="B118" s="53"/>
      <c r="C118" s="53"/>
      <c r="D118" s="54">
        <f>SUM(D116:D117)</f>
        <v>2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s="41" customFormat="1" ht="12.75">
      <c r="A119" s="62">
        <v>118</v>
      </c>
      <c r="B119" s="41" t="s">
        <v>247</v>
      </c>
      <c r="D119" s="63">
        <f>SUM(D118+D115+D105+D96+D89+D83+D71+D64+D58+D44)</f>
        <v>84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ht="12.75">
      <c r="A120" s="35">
        <v>119</v>
      </c>
    </row>
    <row r="121" ht="12.75">
      <c r="A121" s="35">
        <v>120</v>
      </c>
    </row>
    <row r="122" ht="12.75">
      <c r="A122" s="35">
        <v>121</v>
      </c>
    </row>
    <row r="123" ht="12.75">
      <c r="A123" s="35">
        <v>122</v>
      </c>
    </row>
    <row r="124" ht="12.75">
      <c r="A124" s="35">
        <v>123</v>
      </c>
    </row>
    <row r="125" ht="12.75">
      <c r="A125" s="35">
        <v>124</v>
      </c>
    </row>
    <row r="126" ht="12.75">
      <c r="A126" s="35">
        <v>125</v>
      </c>
    </row>
    <row r="127" ht="12.75">
      <c r="A127" s="35">
        <v>126</v>
      </c>
    </row>
    <row r="128" ht="12.75">
      <c r="A128" s="35">
        <v>127</v>
      </c>
    </row>
    <row r="129" ht="12.75">
      <c r="A129" s="35">
        <v>128</v>
      </c>
    </row>
    <row r="130" ht="12.75">
      <c r="A130" s="35">
        <v>129</v>
      </c>
    </row>
    <row r="131" ht="12.75">
      <c r="A131" s="35">
        <v>130</v>
      </c>
    </row>
    <row r="132" ht="12.75">
      <c r="A132" s="35">
        <v>131</v>
      </c>
    </row>
    <row r="133" ht="12.75">
      <c r="A133" s="35">
        <v>132</v>
      </c>
    </row>
    <row r="134" ht="12.75">
      <c r="A134" s="35">
        <v>133</v>
      </c>
    </row>
    <row r="135" ht="12.75">
      <c r="A135" s="35">
        <v>134</v>
      </c>
    </row>
    <row r="136" ht="12.75">
      <c r="A136" s="35">
        <v>135</v>
      </c>
    </row>
    <row r="137" ht="12.75">
      <c r="A137" s="35">
        <v>136</v>
      </c>
    </row>
    <row r="138" ht="12.75">
      <c r="A138" s="35">
        <v>137</v>
      </c>
    </row>
    <row r="139" ht="12.75">
      <c r="A139" s="35">
        <v>138</v>
      </c>
    </row>
    <row r="140" ht="12.75">
      <c r="A140" s="35">
        <v>139</v>
      </c>
    </row>
    <row r="141" ht="12.75">
      <c r="A141" s="35">
        <v>140</v>
      </c>
    </row>
    <row r="142" ht="12.75">
      <c r="A142" s="35">
        <v>141</v>
      </c>
    </row>
    <row r="143" ht="12.75">
      <c r="A143" s="35">
        <v>142</v>
      </c>
    </row>
    <row r="144" ht="12.75">
      <c r="A144" s="35">
        <v>143</v>
      </c>
    </row>
    <row r="145" ht="12.75">
      <c r="A145" s="35">
        <v>144</v>
      </c>
    </row>
    <row r="146" ht="12.75">
      <c r="A146" s="35">
        <v>145</v>
      </c>
    </row>
    <row r="147" ht="12.75">
      <c r="A147" s="35">
        <v>146</v>
      </c>
    </row>
    <row r="148" ht="12.75">
      <c r="A148" s="35">
        <v>147</v>
      </c>
    </row>
    <row r="149" ht="12.75">
      <c r="A149" s="35">
        <v>148</v>
      </c>
    </row>
    <row r="150" ht="12.75">
      <c r="A150" s="35">
        <v>149</v>
      </c>
    </row>
    <row r="151" ht="12.75">
      <c r="A151" s="35">
        <v>150</v>
      </c>
    </row>
    <row r="152" ht="12.75">
      <c r="A152" s="35">
        <v>151</v>
      </c>
    </row>
    <row r="153" ht="12.75">
      <c r="A153" s="35">
        <v>152</v>
      </c>
    </row>
    <row r="154" ht="12.75">
      <c r="A154" s="35">
        <v>153</v>
      </c>
    </row>
    <row r="155" ht="12.75">
      <c r="A155" s="35">
        <v>154</v>
      </c>
    </row>
    <row r="156" ht="12.75">
      <c r="A156" s="35">
        <v>155</v>
      </c>
    </row>
    <row r="157" ht="12.75">
      <c r="A157" s="35">
        <v>156</v>
      </c>
    </row>
    <row r="158" ht="12.75">
      <c r="A158" s="35">
        <v>157</v>
      </c>
    </row>
    <row r="159" ht="12.75">
      <c r="A159" s="35">
        <v>158</v>
      </c>
    </row>
    <row r="160" ht="12.75">
      <c r="A160" s="35">
        <v>159</v>
      </c>
    </row>
    <row r="161" ht="12.75">
      <c r="A161" s="35">
        <v>160</v>
      </c>
    </row>
    <row r="162" ht="12.75">
      <c r="A162" s="35">
        <v>161</v>
      </c>
    </row>
    <row r="163" ht="12.75">
      <c r="A163" s="35">
        <v>162</v>
      </c>
    </row>
  </sheetData>
  <sheetProtection selectLockedCells="1" selectUnlockedCells="1"/>
  <mergeCells count="3">
    <mergeCell ref="D34:O34"/>
    <mergeCell ref="G35:I35"/>
    <mergeCell ref="G37:I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U274"/>
  <sheetViews>
    <sheetView zoomScale="75" zoomScaleNormal="75" workbookViewId="0" topLeftCell="A245">
      <selection activeCell="O281" sqref="O281"/>
    </sheetView>
  </sheetViews>
  <sheetFormatPr defaultColWidth="10.28125" defaultRowHeight="12.75"/>
  <cols>
    <col min="1" max="1" width="5.140625" style="64" customWidth="1"/>
    <col min="2" max="2" width="33.140625" style="65" customWidth="1"/>
    <col min="3" max="3" width="24.57421875" style="35" customWidth="1"/>
    <col min="4" max="4" width="11.57421875" style="37" customWidth="1"/>
    <col min="5" max="6" width="11.57421875" style="37" hidden="1" customWidth="1"/>
    <col min="7" max="14" width="5.140625" style="37" hidden="1" customWidth="1"/>
    <col min="15" max="15" width="11.57421875" style="37" customWidth="1"/>
    <col min="16" max="21" width="11.57421875" style="66" customWidth="1"/>
    <col min="22" max="16384" width="11.57421875" style="64" customWidth="1"/>
  </cols>
  <sheetData>
    <row r="1" spans="1:2" ht="17.25">
      <c r="A1" s="67" t="s">
        <v>108</v>
      </c>
      <c r="B1" s="68" t="s">
        <v>109</v>
      </c>
    </row>
    <row r="2" spans="1:2" ht="12.75">
      <c r="A2" s="67">
        <v>1</v>
      </c>
      <c r="B2" s="69" t="s">
        <v>1</v>
      </c>
    </row>
    <row r="3" spans="1:2" ht="30">
      <c r="A3" s="67">
        <v>2</v>
      </c>
      <c r="B3" s="70" t="s">
        <v>248</v>
      </c>
    </row>
    <row r="4" ht="12.75">
      <c r="A4" s="67">
        <v>3</v>
      </c>
    </row>
    <row r="5" spans="1:2" ht="12.75">
      <c r="A5" s="67">
        <v>4</v>
      </c>
      <c r="B5" s="71" t="s">
        <v>111</v>
      </c>
    </row>
    <row r="6" spans="1:3" ht="12.75">
      <c r="A6" s="67">
        <v>5</v>
      </c>
      <c r="C6" s="35" t="s">
        <v>112</v>
      </c>
    </row>
    <row r="7" spans="1:3" ht="12.75">
      <c r="A7" s="67">
        <v>6</v>
      </c>
      <c r="C7" s="35" t="s">
        <v>249</v>
      </c>
    </row>
    <row r="8" spans="1:3" ht="12.75">
      <c r="A8" s="67">
        <v>7</v>
      </c>
      <c r="C8" s="35" t="s">
        <v>250</v>
      </c>
    </row>
    <row r="9" spans="1:3" ht="12.75">
      <c r="A9" s="67">
        <v>8</v>
      </c>
      <c r="C9" s="35" t="s">
        <v>251</v>
      </c>
    </row>
    <row r="10" spans="1:3" ht="12.75">
      <c r="A10" s="67">
        <v>9</v>
      </c>
      <c r="C10" s="35" t="s">
        <v>252</v>
      </c>
    </row>
    <row r="11" spans="1:3" ht="12.75">
      <c r="A11" s="67">
        <v>10</v>
      </c>
      <c r="C11" s="35" t="s">
        <v>253</v>
      </c>
    </row>
    <row r="12" spans="1:3" ht="12.75">
      <c r="A12" s="67">
        <v>11</v>
      </c>
      <c r="C12" s="35" t="s">
        <v>254</v>
      </c>
    </row>
    <row r="13" spans="1:3" ht="12.75">
      <c r="A13" s="67">
        <v>12</v>
      </c>
      <c r="C13" s="35" t="s">
        <v>255</v>
      </c>
    </row>
    <row r="14" spans="1:3" ht="12.75">
      <c r="A14" s="67">
        <v>13</v>
      </c>
      <c r="C14" s="35" t="s">
        <v>2</v>
      </c>
    </row>
    <row r="15" spans="1:3" ht="12.75">
      <c r="A15" s="67">
        <v>14</v>
      </c>
      <c r="C15" s="35" t="s">
        <v>2</v>
      </c>
    </row>
    <row r="16" ht="12.75">
      <c r="A16" s="67">
        <v>15</v>
      </c>
    </row>
    <row r="17" spans="1:2" ht="12.75">
      <c r="A17" s="67">
        <v>16</v>
      </c>
      <c r="B17" s="71" t="s">
        <v>122</v>
      </c>
    </row>
    <row r="18" spans="1:4" ht="12.75">
      <c r="A18" s="67">
        <v>17</v>
      </c>
      <c r="C18" s="35" t="s">
        <v>123</v>
      </c>
      <c r="D18" s="37">
        <v>41</v>
      </c>
    </row>
    <row r="19" spans="1:4" ht="12.75">
      <c r="A19" s="67">
        <v>18</v>
      </c>
      <c r="C19" s="35" t="s">
        <v>18</v>
      </c>
      <c r="D19" s="37">
        <v>20</v>
      </c>
    </row>
    <row r="20" spans="1:4" ht="12.75">
      <c r="A20" s="67">
        <v>19</v>
      </c>
      <c r="C20" s="35" t="s">
        <v>124</v>
      </c>
      <c r="D20" s="37">
        <v>226</v>
      </c>
    </row>
    <row r="21" spans="1:4" ht="12.75">
      <c r="A21" s="67">
        <v>20</v>
      </c>
      <c r="C21" s="35" t="s">
        <v>125</v>
      </c>
      <c r="D21" s="37">
        <v>354</v>
      </c>
    </row>
    <row r="22" spans="1:4" ht="12.75">
      <c r="A22" s="67">
        <v>21</v>
      </c>
      <c r="C22" s="72" t="s">
        <v>126</v>
      </c>
      <c r="D22" s="73">
        <v>641</v>
      </c>
    </row>
    <row r="23" spans="1:2" ht="12.75">
      <c r="A23" s="67">
        <v>22</v>
      </c>
      <c r="B23" s="71" t="s">
        <v>127</v>
      </c>
    </row>
    <row r="24" spans="1:2" ht="12.75">
      <c r="A24" s="67">
        <v>23</v>
      </c>
      <c r="B24" s="65" t="s">
        <v>128</v>
      </c>
    </row>
    <row r="25" spans="1:4" ht="12.75">
      <c r="A25" s="67">
        <v>24</v>
      </c>
      <c r="C25" s="35" t="s">
        <v>256</v>
      </c>
      <c r="D25" s="37">
        <v>4</v>
      </c>
    </row>
    <row r="26" spans="1:4" ht="12.75">
      <c r="A26" s="67">
        <v>25</v>
      </c>
      <c r="B26" s="74"/>
      <c r="C26" s="35" t="s">
        <v>257</v>
      </c>
      <c r="D26" s="37">
        <v>6</v>
      </c>
    </row>
    <row r="27" spans="1:4" ht="12.75">
      <c r="A27" s="67">
        <v>26</v>
      </c>
      <c r="C27" s="35" t="s">
        <v>258</v>
      </c>
      <c r="D27" s="37">
        <v>6</v>
      </c>
    </row>
    <row r="28" spans="1:4" ht="12.75">
      <c r="A28" s="67">
        <v>27</v>
      </c>
      <c r="C28" s="35" t="s">
        <v>259</v>
      </c>
      <c r="D28" s="37">
        <v>36</v>
      </c>
    </row>
    <row r="29" spans="1:4" ht="12.75">
      <c r="A29" s="67">
        <v>28</v>
      </c>
      <c r="C29" s="35" t="s">
        <v>260</v>
      </c>
      <c r="D29" s="37">
        <v>12</v>
      </c>
    </row>
    <row r="30" spans="1:4" ht="12.75">
      <c r="A30" s="67">
        <v>29</v>
      </c>
      <c r="C30" s="35" t="s">
        <v>261</v>
      </c>
      <c r="D30" s="37">
        <v>1</v>
      </c>
    </row>
    <row r="31" spans="1:4" ht="12.75">
      <c r="A31" s="67">
        <v>30</v>
      </c>
      <c r="C31" s="35" t="s">
        <v>262</v>
      </c>
      <c r="D31" s="37">
        <v>4</v>
      </c>
    </row>
    <row r="32" spans="1:4" ht="12.75">
      <c r="A32" s="67">
        <v>31</v>
      </c>
      <c r="B32" s="65" t="s">
        <v>130</v>
      </c>
      <c r="C32" s="35" t="s">
        <v>2</v>
      </c>
      <c r="D32" s="37" t="s">
        <v>2</v>
      </c>
    </row>
    <row r="33" spans="1:4" ht="12.75">
      <c r="A33" s="67">
        <v>32</v>
      </c>
      <c r="C33" s="35" t="s">
        <v>263</v>
      </c>
      <c r="D33" s="37">
        <v>1</v>
      </c>
    </row>
    <row r="34" spans="1:4" ht="12.75">
      <c r="A34" s="67">
        <v>33</v>
      </c>
      <c r="C34" s="35" t="s">
        <v>264</v>
      </c>
      <c r="D34" s="37">
        <v>44</v>
      </c>
    </row>
    <row r="35" spans="1:4" ht="12.75">
      <c r="A35" s="67">
        <v>34</v>
      </c>
      <c r="C35" s="35" t="s">
        <v>265</v>
      </c>
      <c r="D35" s="37">
        <v>11</v>
      </c>
    </row>
    <row r="36" spans="1:4" ht="12.75">
      <c r="A36" s="67">
        <v>35</v>
      </c>
      <c r="C36" s="35" t="s">
        <v>266</v>
      </c>
      <c r="D36" s="37">
        <v>1</v>
      </c>
    </row>
    <row r="37" spans="1:4" ht="12.75">
      <c r="A37" s="67">
        <v>36</v>
      </c>
      <c r="C37" s="35" t="s">
        <v>267</v>
      </c>
      <c r="D37" s="37">
        <v>1</v>
      </c>
    </row>
    <row r="38" spans="1:4" ht="12.75">
      <c r="A38" s="67">
        <v>37</v>
      </c>
      <c r="D38" s="37">
        <f>SUM(D33:D37)</f>
        <v>58</v>
      </c>
    </row>
    <row r="39" spans="1:4" ht="12.75">
      <c r="A39" s="67">
        <v>38</v>
      </c>
      <c r="C39" s="35" t="s">
        <v>268</v>
      </c>
      <c r="D39" s="37">
        <v>1</v>
      </c>
    </row>
    <row r="40" spans="1:4" ht="12.75">
      <c r="A40" s="67">
        <v>39</v>
      </c>
      <c r="C40" s="35" t="s">
        <v>269</v>
      </c>
      <c r="D40" s="37">
        <v>3</v>
      </c>
    </row>
    <row r="41" ht="12.75">
      <c r="A41" s="67">
        <v>40</v>
      </c>
    </row>
    <row r="42" spans="1:2" ht="24.75">
      <c r="A42" s="67">
        <v>41</v>
      </c>
      <c r="B42" s="75" t="s">
        <v>248</v>
      </c>
    </row>
    <row r="43" spans="1:21" ht="12.75">
      <c r="A43" s="67">
        <v>42</v>
      </c>
      <c r="B43" s="65" t="s">
        <v>137</v>
      </c>
      <c r="C43" s="76"/>
      <c r="D43" s="37" t="s">
        <v>3</v>
      </c>
      <c r="P43" s="37"/>
      <c r="Q43" s="37"/>
      <c r="R43" s="37"/>
      <c r="S43" s="37"/>
      <c r="T43" s="37"/>
      <c r="U43" s="37"/>
    </row>
    <row r="44" spans="1:21" ht="12.75" customHeight="1">
      <c r="A44" s="67">
        <v>43</v>
      </c>
      <c r="C44" s="35" t="s">
        <v>138</v>
      </c>
      <c r="G44" s="45" t="s">
        <v>139</v>
      </c>
      <c r="H44" s="45"/>
      <c r="I44" s="45"/>
      <c r="J44" s="45"/>
      <c r="K44" s="45"/>
      <c r="L44" s="45"/>
      <c r="M44" s="45"/>
      <c r="N44" s="45"/>
      <c r="O44" s="47" t="s">
        <v>151</v>
      </c>
      <c r="P44" s="47"/>
      <c r="Q44" s="47"/>
      <c r="R44" s="47"/>
      <c r="S44" s="47"/>
      <c r="T44" s="47"/>
      <c r="U44" s="47"/>
    </row>
    <row r="45" spans="1:21" ht="15">
      <c r="A45" s="67">
        <v>44</v>
      </c>
      <c r="C45" s="65"/>
      <c r="D45" s="47" t="s">
        <v>140</v>
      </c>
      <c r="E45" s="47" t="s">
        <v>141</v>
      </c>
      <c r="F45" s="47" t="s">
        <v>142</v>
      </c>
      <c r="G45" s="48" t="s">
        <v>143</v>
      </c>
      <c r="H45" s="48" t="s">
        <v>144</v>
      </c>
      <c r="I45" s="48" t="s">
        <v>145</v>
      </c>
      <c r="J45" s="49" t="s">
        <v>146</v>
      </c>
      <c r="K45" s="49" t="s">
        <v>147</v>
      </c>
      <c r="L45" s="49" t="s">
        <v>148</v>
      </c>
      <c r="M45" s="49" t="s">
        <v>149</v>
      </c>
      <c r="N45" s="49" t="s">
        <v>150</v>
      </c>
      <c r="O45" s="77" t="s">
        <v>270</v>
      </c>
      <c r="P45" s="77" t="s">
        <v>23</v>
      </c>
      <c r="Q45" s="66" t="s">
        <v>271</v>
      </c>
      <c r="R45" s="66" t="s">
        <v>272</v>
      </c>
      <c r="S45" s="77" t="s">
        <v>273</v>
      </c>
      <c r="T45" s="77" t="s">
        <v>274</v>
      </c>
      <c r="U45" s="77" t="s">
        <v>275</v>
      </c>
    </row>
    <row r="46" spans="1:21" ht="12.75">
      <c r="A46" s="67">
        <v>45</v>
      </c>
      <c r="B46" s="46">
        <v>1</v>
      </c>
      <c r="C46" s="37">
        <v>2</v>
      </c>
      <c r="D46" s="37">
        <v>3</v>
      </c>
      <c r="E46" s="37">
        <v>4</v>
      </c>
      <c r="F46" s="37">
        <v>5</v>
      </c>
      <c r="G46" s="37">
        <v>6</v>
      </c>
      <c r="O46" s="37">
        <v>7</v>
      </c>
      <c r="P46" s="37"/>
      <c r="Q46" s="37"/>
      <c r="R46" s="37"/>
      <c r="S46" s="37"/>
      <c r="T46" s="37"/>
      <c r="U46" s="37"/>
    </row>
    <row r="47" spans="1:2" ht="12.75">
      <c r="A47" s="67">
        <v>46</v>
      </c>
      <c r="B47" s="71" t="s">
        <v>112</v>
      </c>
    </row>
    <row r="48" spans="1:2" ht="12.75">
      <c r="A48" s="67">
        <v>47</v>
      </c>
      <c r="B48" s="71" t="s">
        <v>276</v>
      </c>
    </row>
    <row r="49" spans="1:4" ht="12.75">
      <c r="A49" s="67">
        <v>48</v>
      </c>
      <c r="B49" s="65" t="s">
        <v>277</v>
      </c>
      <c r="C49" s="35" t="s">
        <v>169</v>
      </c>
      <c r="D49" s="37">
        <v>1</v>
      </c>
    </row>
    <row r="50" spans="1:4" ht="12.75">
      <c r="A50" s="67">
        <v>49</v>
      </c>
      <c r="B50" s="65" t="s">
        <v>156</v>
      </c>
      <c r="C50" s="35" t="s">
        <v>278</v>
      </c>
      <c r="D50" s="37">
        <v>1</v>
      </c>
    </row>
    <row r="51" spans="1:4" ht="12.75">
      <c r="A51" s="67">
        <v>50</v>
      </c>
      <c r="B51" s="65" t="s">
        <v>279</v>
      </c>
      <c r="C51" s="35" t="s">
        <v>175</v>
      </c>
      <c r="D51" s="37">
        <v>1</v>
      </c>
    </row>
    <row r="52" spans="1:4" ht="12.75">
      <c r="A52" s="67">
        <v>51</v>
      </c>
      <c r="B52" s="65" t="s">
        <v>280</v>
      </c>
      <c r="C52" s="35" t="s">
        <v>216</v>
      </c>
      <c r="D52" s="37">
        <v>1</v>
      </c>
    </row>
    <row r="53" spans="1:4" ht="24.75">
      <c r="A53" s="67">
        <v>52</v>
      </c>
      <c r="B53" s="65" t="s">
        <v>281</v>
      </c>
      <c r="C53" s="35" t="s">
        <v>221</v>
      </c>
      <c r="D53" s="37">
        <v>1</v>
      </c>
    </row>
    <row r="54" spans="1:4" ht="12.75">
      <c r="A54" s="67">
        <v>53</v>
      </c>
      <c r="C54" s="72" t="s">
        <v>126</v>
      </c>
      <c r="D54" s="73">
        <f>SUM(D49:D53)</f>
        <v>5</v>
      </c>
    </row>
    <row r="55" spans="1:2" ht="12.75">
      <c r="A55" s="67">
        <v>54</v>
      </c>
      <c r="B55" s="71" t="s">
        <v>282</v>
      </c>
    </row>
    <row r="56" spans="1:4" ht="12.75">
      <c r="A56" s="67">
        <v>55</v>
      </c>
      <c r="B56" s="65" t="s">
        <v>283</v>
      </c>
      <c r="C56" s="35" t="s">
        <v>175</v>
      </c>
      <c r="D56" s="37">
        <v>1</v>
      </c>
    </row>
    <row r="57" spans="1:4" ht="12.75">
      <c r="A57" s="67">
        <v>56</v>
      </c>
      <c r="B57" s="65" t="s">
        <v>284</v>
      </c>
      <c r="C57" s="35" t="s">
        <v>227</v>
      </c>
      <c r="D57" s="37">
        <v>1</v>
      </c>
    </row>
    <row r="58" spans="1:4" ht="12.75">
      <c r="A58" s="67">
        <v>57</v>
      </c>
      <c r="B58" s="65" t="s">
        <v>285</v>
      </c>
      <c r="C58" s="35" t="s">
        <v>286</v>
      </c>
      <c r="D58" s="37">
        <v>1</v>
      </c>
    </row>
    <row r="59" spans="1:4" ht="12.75">
      <c r="A59" s="67">
        <v>58</v>
      </c>
      <c r="B59" s="65" t="s">
        <v>287</v>
      </c>
      <c r="C59" s="35" t="s">
        <v>286</v>
      </c>
      <c r="D59" s="37">
        <v>1</v>
      </c>
    </row>
    <row r="60" spans="1:4" ht="12.75">
      <c r="A60" s="67">
        <v>59</v>
      </c>
      <c r="B60" s="65" t="s">
        <v>288</v>
      </c>
      <c r="C60" s="35" t="s">
        <v>286</v>
      </c>
      <c r="D60" s="37">
        <v>1</v>
      </c>
    </row>
    <row r="61" spans="1:4" ht="12.75">
      <c r="A61" s="67">
        <v>60</v>
      </c>
      <c r="B61" s="65" t="s">
        <v>289</v>
      </c>
      <c r="C61" s="35" t="s">
        <v>290</v>
      </c>
      <c r="D61" s="37">
        <v>1</v>
      </c>
    </row>
    <row r="62" spans="1:4" ht="12.75">
      <c r="A62" s="67">
        <v>61</v>
      </c>
      <c r="B62" s="65" t="s">
        <v>291</v>
      </c>
      <c r="C62" s="35" t="s">
        <v>125</v>
      </c>
      <c r="D62" s="37">
        <v>1</v>
      </c>
    </row>
    <row r="63" spans="1:21" ht="12.75">
      <c r="A63" s="67">
        <v>62</v>
      </c>
      <c r="B63" s="65" t="s">
        <v>292</v>
      </c>
      <c r="O63" s="37" t="s">
        <v>2</v>
      </c>
      <c r="U63" s="66">
        <v>1</v>
      </c>
    </row>
    <row r="64" spans="1:4" ht="12.75">
      <c r="A64" s="67">
        <v>63</v>
      </c>
      <c r="C64" s="72" t="s">
        <v>126</v>
      </c>
      <c r="D64" s="73">
        <f>SUM(D56:D63)</f>
        <v>7</v>
      </c>
    </row>
    <row r="65" spans="1:2" ht="12.75">
      <c r="A65" s="67">
        <v>64</v>
      </c>
      <c r="B65" s="71" t="s">
        <v>293</v>
      </c>
    </row>
    <row r="66" spans="1:4" ht="12.75">
      <c r="A66" s="67">
        <v>65</v>
      </c>
      <c r="B66" s="65" t="s">
        <v>294</v>
      </c>
      <c r="C66" s="35" t="s">
        <v>295</v>
      </c>
      <c r="D66" s="37">
        <v>1</v>
      </c>
    </row>
    <row r="67" spans="1:4" ht="12.75">
      <c r="A67" s="67">
        <v>66</v>
      </c>
      <c r="B67" s="65" t="s">
        <v>296</v>
      </c>
      <c r="C67" s="35" t="s">
        <v>297</v>
      </c>
      <c r="D67" s="37">
        <v>1</v>
      </c>
    </row>
    <row r="68" spans="1:4" ht="12.75">
      <c r="A68" s="67">
        <v>67</v>
      </c>
      <c r="C68" s="72" t="s">
        <v>126</v>
      </c>
      <c r="D68" s="73">
        <f>SUM(D66:D67)</f>
        <v>2</v>
      </c>
    </row>
    <row r="69" spans="1:2" ht="12.75">
      <c r="A69" s="67">
        <v>68</v>
      </c>
      <c r="B69" s="71" t="s">
        <v>298</v>
      </c>
    </row>
    <row r="70" spans="1:2" ht="24.75">
      <c r="A70" s="67">
        <v>69</v>
      </c>
      <c r="B70" s="65" t="s">
        <v>299</v>
      </c>
    </row>
    <row r="71" spans="1:4" ht="12.75">
      <c r="A71" s="67">
        <v>70</v>
      </c>
      <c r="B71" s="65" t="s">
        <v>300</v>
      </c>
      <c r="C71" s="35" t="s">
        <v>301</v>
      </c>
      <c r="D71" s="37">
        <v>1</v>
      </c>
    </row>
    <row r="72" spans="1:4" ht="12.75">
      <c r="A72" s="67">
        <v>71</v>
      </c>
      <c r="B72" s="65" t="s">
        <v>289</v>
      </c>
      <c r="C72" s="35" t="s">
        <v>290</v>
      </c>
      <c r="D72" s="37">
        <v>1</v>
      </c>
    </row>
    <row r="73" spans="1:4" ht="12.75">
      <c r="A73" s="67">
        <v>72</v>
      </c>
      <c r="C73" s="72" t="s">
        <v>126</v>
      </c>
      <c r="D73" s="73">
        <f>SUM(D71:D72)</f>
        <v>2</v>
      </c>
    </row>
    <row r="74" spans="1:2" ht="12.75">
      <c r="A74" s="67">
        <v>73</v>
      </c>
      <c r="B74" s="71" t="s">
        <v>302</v>
      </c>
    </row>
    <row r="75" spans="1:2" ht="24.75">
      <c r="A75" s="67">
        <v>74</v>
      </c>
      <c r="B75" s="65" t="s">
        <v>303</v>
      </c>
    </row>
    <row r="76" spans="1:4" ht="12.75">
      <c r="A76" s="67">
        <v>75</v>
      </c>
      <c r="B76" s="65" t="s">
        <v>304</v>
      </c>
      <c r="C76" s="35" t="s">
        <v>305</v>
      </c>
      <c r="D76" s="37">
        <v>1</v>
      </c>
    </row>
    <row r="77" spans="1:4" ht="12.75">
      <c r="A77" s="67">
        <v>76</v>
      </c>
      <c r="B77" s="65" t="s">
        <v>306</v>
      </c>
      <c r="C77" s="35" t="s">
        <v>305</v>
      </c>
      <c r="D77" s="37">
        <v>1</v>
      </c>
    </row>
    <row r="78" spans="1:4" ht="12.75">
      <c r="A78" s="67">
        <v>77</v>
      </c>
      <c r="B78" s="65" t="s">
        <v>307</v>
      </c>
      <c r="C78" s="35" t="s">
        <v>181</v>
      </c>
      <c r="D78" s="37">
        <v>1</v>
      </c>
    </row>
    <row r="79" spans="1:4" ht="12.75">
      <c r="A79" s="67">
        <v>78</v>
      </c>
      <c r="C79" s="72" t="s">
        <v>126</v>
      </c>
      <c r="D79" s="73">
        <f>SUM(D76:D78)</f>
        <v>3</v>
      </c>
    </row>
    <row r="80" spans="1:2" ht="12.75">
      <c r="A80" s="67">
        <v>79</v>
      </c>
      <c r="B80" s="71" t="s">
        <v>308</v>
      </c>
    </row>
    <row r="81" spans="1:2" ht="24.75">
      <c r="A81" s="67">
        <v>80</v>
      </c>
      <c r="B81" s="65" t="s">
        <v>309</v>
      </c>
    </row>
    <row r="82" spans="1:2" ht="12.75">
      <c r="A82" s="67">
        <v>81</v>
      </c>
      <c r="B82" s="75" t="s">
        <v>310</v>
      </c>
    </row>
    <row r="83" spans="1:4" ht="12.75">
      <c r="A83" s="67">
        <v>82</v>
      </c>
      <c r="B83" s="65" t="s">
        <v>311</v>
      </c>
      <c r="C83" s="35" t="s">
        <v>312</v>
      </c>
      <c r="D83" s="37">
        <v>1</v>
      </c>
    </row>
    <row r="84" spans="1:4" ht="12.75">
      <c r="A84" s="67">
        <v>83</v>
      </c>
      <c r="B84" s="65" t="s">
        <v>313</v>
      </c>
      <c r="C84" s="35" t="s">
        <v>231</v>
      </c>
      <c r="D84" s="37">
        <v>1</v>
      </c>
    </row>
    <row r="85" spans="1:4" ht="12.75">
      <c r="A85" s="67">
        <v>84</v>
      </c>
      <c r="B85" s="65" t="s">
        <v>314</v>
      </c>
      <c r="C85" s="35" t="s">
        <v>211</v>
      </c>
      <c r="D85" s="37">
        <v>5</v>
      </c>
    </row>
    <row r="86" spans="1:4" ht="12.75">
      <c r="A86" s="67">
        <v>85</v>
      </c>
      <c r="B86" s="65" t="s">
        <v>315</v>
      </c>
      <c r="C86" s="35" t="s">
        <v>125</v>
      </c>
      <c r="D86" s="37">
        <v>1</v>
      </c>
    </row>
    <row r="87" spans="1:15" ht="12.75">
      <c r="A87" s="67">
        <v>86</v>
      </c>
      <c r="B87" s="65" t="s">
        <v>316</v>
      </c>
      <c r="O87" s="37">
        <v>1</v>
      </c>
    </row>
    <row r="88" spans="1:15" ht="12.75">
      <c r="A88" s="67">
        <v>87</v>
      </c>
      <c r="B88" s="65" t="s">
        <v>317</v>
      </c>
      <c r="O88" s="37">
        <v>4</v>
      </c>
    </row>
    <row r="89" spans="1:15" ht="12.75">
      <c r="A89" s="67">
        <v>88</v>
      </c>
      <c r="B89" s="65" t="s">
        <v>318</v>
      </c>
      <c r="O89" s="37">
        <v>1</v>
      </c>
    </row>
    <row r="90" spans="1:4" ht="12.75">
      <c r="A90" s="67">
        <v>89</v>
      </c>
      <c r="C90" s="72" t="s">
        <v>126</v>
      </c>
      <c r="D90" s="73">
        <f>SUM(D83:D89)</f>
        <v>8</v>
      </c>
    </row>
    <row r="91" spans="1:2" ht="12.75">
      <c r="A91" s="67">
        <v>90</v>
      </c>
      <c r="B91" s="75" t="s">
        <v>319</v>
      </c>
    </row>
    <row r="92" spans="1:4" ht="12.75">
      <c r="A92" s="67">
        <v>91</v>
      </c>
      <c r="B92" s="65" t="s">
        <v>311</v>
      </c>
      <c r="C92" s="35" t="s">
        <v>231</v>
      </c>
      <c r="D92" s="37">
        <v>2</v>
      </c>
    </row>
    <row r="93" spans="1:4" ht="12.75">
      <c r="A93" s="67">
        <v>92</v>
      </c>
      <c r="B93" s="65" t="s">
        <v>320</v>
      </c>
      <c r="C93" s="35" t="s">
        <v>321</v>
      </c>
      <c r="D93" s="37">
        <v>2</v>
      </c>
    </row>
    <row r="94" spans="1:4" ht="12.75">
      <c r="A94" s="67">
        <v>93</v>
      </c>
      <c r="B94" s="65" t="s">
        <v>322</v>
      </c>
      <c r="C94" s="35" t="s">
        <v>125</v>
      </c>
      <c r="D94" s="37">
        <v>8</v>
      </c>
    </row>
    <row r="95" spans="1:4" ht="12.75">
      <c r="A95" s="67">
        <v>94</v>
      </c>
      <c r="C95" s="72" t="s">
        <v>126</v>
      </c>
      <c r="D95" s="73">
        <f>SUM(D92:D94)</f>
        <v>12</v>
      </c>
    </row>
    <row r="96" spans="1:4" ht="12.75">
      <c r="A96" s="67">
        <v>95</v>
      </c>
      <c r="C96" s="72" t="s">
        <v>323</v>
      </c>
      <c r="D96" s="73">
        <f>SUM(D95+D90+D79+D73+D68+D64+D54)</f>
        <v>39</v>
      </c>
    </row>
    <row r="97" spans="1:2" ht="12.75">
      <c r="A97" s="67">
        <v>96</v>
      </c>
      <c r="B97" s="71" t="s">
        <v>324</v>
      </c>
    </row>
    <row r="98" spans="1:2" ht="12.75">
      <c r="A98" s="67">
        <v>97</v>
      </c>
      <c r="B98" s="65" t="s">
        <v>325</v>
      </c>
    </row>
    <row r="99" spans="1:4" ht="12.75">
      <c r="A99" s="67">
        <v>98</v>
      </c>
      <c r="B99" s="65" t="s">
        <v>326</v>
      </c>
      <c r="C99" s="35" t="s">
        <v>227</v>
      </c>
      <c r="D99" s="37">
        <v>1</v>
      </c>
    </row>
    <row r="100" spans="1:4" ht="12.75">
      <c r="A100" s="67">
        <v>99</v>
      </c>
      <c r="B100" s="65" t="s">
        <v>327</v>
      </c>
      <c r="C100" s="35" t="s">
        <v>328</v>
      </c>
      <c r="D100" s="37">
        <v>1</v>
      </c>
    </row>
    <row r="101" spans="1:4" ht="12.75">
      <c r="A101" s="67">
        <v>100</v>
      </c>
      <c r="B101" s="65" t="s">
        <v>329</v>
      </c>
      <c r="C101" s="35" t="s">
        <v>286</v>
      </c>
      <c r="D101" s="37">
        <v>1</v>
      </c>
    </row>
    <row r="102" spans="1:4" ht="12.75">
      <c r="A102" s="67">
        <v>101</v>
      </c>
      <c r="C102" s="72" t="s">
        <v>126</v>
      </c>
      <c r="D102" s="73">
        <f>SUM(D99:D101)</f>
        <v>3</v>
      </c>
    </row>
    <row r="103" spans="1:2" ht="12.75">
      <c r="A103" s="67">
        <v>102</v>
      </c>
      <c r="B103" s="71" t="s">
        <v>330</v>
      </c>
    </row>
    <row r="104" spans="1:4" ht="12.75">
      <c r="A104" s="67">
        <v>103</v>
      </c>
      <c r="B104" s="65" t="s">
        <v>331</v>
      </c>
      <c r="C104" s="35" t="s">
        <v>332</v>
      </c>
      <c r="D104" s="37">
        <v>1</v>
      </c>
    </row>
    <row r="105" spans="1:4" ht="12.75">
      <c r="A105" s="67">
        <v>104</v>
      </c>
      <c r="B105" s="65" t="s">
        <v>333</v>
      </c>
      <c r="C105" s="35" t="s">
        <v>290</v>
      </c>
      <c r="D105" s="37">
        <v>1</v>
      </c>
    </row>
    <row r="106" spans="1:4" ht="12.75">
      <c r="A106" s="67">
        <v>105</v>
      </c>
      <c r="B106" s="65" t="s">
        <v>334</v>
      </c>
      <c r="C106" s="35" t="s">
        <v>125</v>
      </c>
      <c r="D106" s="37">
        <v>1</v>
      </c>
    </row>
    <row r="107" spans="1:4" ht="12.75">
      <c r="A107" s="67">
        <v>106</v>
      </c>
      <c r="B107" s="65" t="s">
        <v>335</v>
      </c>
      <c r="C107" s="35" t="s">
        <v>125</v>
      </c>
      <c r="D107" s="37">
        <v>1</v>
      </c>
    </row>
    <row r="108" spans="1:4" ht="12.75">
      <c r="A108" s="67">
        <v>107</v>
      </c>
      <c r="B108" s="65" t="s">
        <v>336</v>
      </c>
      <c r="C108" s="35" t="s">
        <v>181</v>
      </c>
      <c r="D108" s="37">
        <v>1</v>
      </c>
    </row>
    <row r="109" spans="1:4" ht="12.75">
      <c r="A109" s="67">
        <v>108</v>
      </c>
      <c r="B109" s="65" t="s">
        <v>337</v>
      </c>
      <c r="C109" s="35" t="s">
        <v>125</v>
      </c>
      <c r="D109" s="37">
        <v>2</v>
      </c>
    </row>
    <row r="110" spans="1:4" ht="12.75">
      <c r="A110" s="67">
        <v>109</v>
      </c>
      <c r="B110" s="65" t="s">
        <v>338</v>
      </c>
      <c r="C110" s="35" t="s">
        <v>339</v>
      </c>
      <c r="D110" s="37">
        <v>1</v>
      </c>
    </row>
    <row r="111" spans="1:4" ht="12.75">
      <c r="A111" s="67">
        <v>110</v>
      </c>
      <c r="C111" s="72" t="s">
        <v>126</v>
      </c>
      <c r="D111" s="73">
        <f>SUM(D104:D110)</f>
        <v>8</v>
      </c>
    </row>
    <row r="112" spans="1:2" ht="12.75">
      <c r="A112" s="67">
        <v>111</v>
      </c>
      <c r="B112" s="71" t="s">
        <v>340</v>
      </c>
    </row>
    <row r="113" spans="1:2" ht="12.75">
      <c r="A113" s="67">
        <v>112</v>
      </c>
      <c r="B113" s="65" t="s">
        <v>341</v>
      </c>
    </row>
    <row r="114" spans="1:4" ht="12.75">
      <c r="A114" s="67">
        <v>113</v>
      </c>
      <c r="B114" s="65" t="s">
        <v>342</v>
      </c>
      <c r="C114" s="35" t="s">
        <v>286</v>
      </c>
      <c r="D114" s="37">
        <v>1</v>
      </c>
    </row>
    <row r="115" spans="1:4" ht="12.75">
      <c r="A115" s="67">
        <v>114</v>
      </c>
      <c r="B115" s="65" t="s">
        <v>334</v>
      </c>
      <c r="C115" s="35" t="s">
        <v>125</v>
      </c>
      <c r="D115" s="37">
        <v>1</v>
      </c>
    </row>
    <row r="116" spans="1:4" ht="12.75">
      <c r="A116" s="67">
        <v>115</v>
      </c>
      <c r="C116" s="35" t="s">
        <v>126</v>
      </c>
      <c r="D116" s="37">
        <f>SUM(D114:D115)</f>
        <v>2</v>
      </c>
    </row>
    <row r="117" spans="1:2" ht="12.75">
      <c r="A117" s="67">
        <v>116</v>
      </c>
      <c r="B117" s="75" t="s">
        <v>343</v>
      </c>
    </row>
    <row r="118" spans="1:4" ht="12.75">
      <c r="A118" s="67">
        <v>117</v>
      </c>
      <c r="B118" s="65" t="s">
        <v>344</v>
      </c>
      <c r="C118" s="35" t="s">
        <v>231</v>
      </c>
      <c r="D118" s="37">
        <v>4</v>
      </c>
    </row>
    <row r="119" spans="1:4" ht="12.75">
      <c r="A119" s="67">
        <v>118</v>
      </c>
      <c r="B119" s="65" t="s">
        <v>345</v>
      </c>
      <c r="C119" s="35" t="s">
        <v>211</v>
      </c>
      <c r="D119" s="37">
        <v>4</v>
      </c>
    </row>
    <row r="120" spans="1:4" ht="12.75">
      <c r="A120" s="67">
        <v>119</v>
      </c>
      <c r="B120" s="65" t="s">
        <v>346</v>
      </c>
      <c r="C120" s="35" t="s">
        <v>211</v>
      </c>
      <c r="D120" s="37">
        <v>4</v>
      </c>
    </row>
    <row r="121" spans="1:4" ht="12.75">
      <c r="A121" s="67">
        <v>120</v>
      </c>
      <c r="B121" s="65" t="s">
        <v>347</v>
      </c>
      <c r="C121" s="35" t="s">
        <v>125</v>
      </c>
      <c r="D121" s="37">
        <v>4</v>
      </c>
    </row>
    <row r="122" spans="1:4" ht="12.75">
      <c r="A122" s="67">
        <v>121</v>
      </c>
      <c r="B122" s="65" t="s">
        <v>348</v>
      </c>
      <c r="C122" s="35" t="s">
        <v>125</v>
      </c>
      <c r="D122" s="37">
        <v>16</v>
      </c>
    </row>
    <row r="123" spans="1:15" ht="12.75">
      <c r="A123" s="67">
        <v>122</v>
      </c>
      <c r="B123" s="65" t="s">
        <v>235</v>
      </c>
      <c r="O123" s="37">
        <v>4</v>
      </c>
    </row>
    <row r="124" spans="1:4" ht="12.75">
      <c r="A124" s="67">
        <v>123</v>
      </c>
      <c r="C124" s="72" t="s">
        <v>126</v>
      </c>
      <c r="D124" s="73">
        <f>SUM(D118:D123)</f>
        <v>32</v>
      </c>
    </row>
    <row r="125" spans="1:4" ht="12.75">
      <c r="A125" s="67">
        <v>124</v>
      </c>
      <c r="C125" s="72" t="s">
        <v>349</v>
      </c>
      <c r="D125" s="73">
        <f>D116+D124</f>
        <v>34</v>
      </c>
    </row>
    <row r="126" spans="1:4" ht="12.75">
      <c r="A126" s="67">
        <v>125</v>
      </c>
      <c r="C126" s="72" t="s">
        <v>350</v>
      </c>
      <c r="D126" s="73">
        <f>D125*3</f>
        <v>102</v>
      </c>
    </row>
    <row r="127" spans="1:2" ht="12.75">
      <c r="A127" s="67">
        <v>126</v>
      </c>
      <c r="B127" s="71" t="s">
        <v>351</v>
      </c>
    </row>
    <row r="128" spans="1:4" ht="12.75">
      <c r="A128" s="67">
        <v>127</v>
      </c>
      <c r="B128" s="65" t="s">
        <v>342</v>
      </c>
      <c r="C128" s="35" t="s">
        <v>286</v>
      </c>
      <c r="D128" s="37">
        <v>1</v>
      </c>
    </row>
    <row r="129" spans="1:4" ht="12.75">
      <c r="A129" s="67">
        <v>128</v>
      </c>
      <c r="B129" s="65" t="s">
        <v>344</v>
      </c>
      <c r="C129" s="35" t="s">
        <v>231</v>
      </c>
      <c r="D129" s="37">
        <v>2</v>
      </c>
    </row>
    <row r="130" spans="1:4" ht="12.75">
      <c r="A130" s="67">
        <v>129</v>
      </c>
      <c r="B130" s="65" t="s">
        <v>352</v>
      </c>
      <c r="C130" s="35" t="s">
        <v>211</v>
      </c>
      <c r="D130" s="37">
        <v>2</v>
      </c>
    </row>
    <row r="131" spans="1:4" ht="12.75">
      <c r="A131" s="67">
        <v>130</v>
      </c>
      <c r="B131" s="65" t="s">
        <v>347</v>
      </c>
      <c r="C131" s="35" t="s">
        <v>125</v>
      </c>
      <c r="D131" s="37">
        <v>6</v>
      </c>
    </row>
    <row r="132" spans="1:15" ht="12.75">
      <c r="A132" s="67">
        <v>131</v>
      </c>
      <c r="B132" s="65" t="s">
        <v>258</v>
      </c>
      <c r="O132" s="37">
        <v>2</v>
      </c>
    </row>
    <row r="133" spans="1:4" ht="12.75">
      <c r="A133" s="67">
        <v>132</v>
      </c>
      <c r="C133" s="72" t="s">
        <v>126</v>
      </c>
      <c r="D133" s="73">
        <f>SUM(D128:D132)</f>
        <v>11</v>
      </c>
    </row>
    <row r="134" spans="1:4" ht="12.75">
      <c r="A134" s="67">
        <v>133</v>
      </c>
      <c r="C134" s="72" t="s">
        <v>353</v>
      </c>
      <c r="D134" s="73">
        <f>D126+D133+D111+D102</f>
        <v>124</v>
      </c>
    </row>
    <row r="135" spans="1:4" ht="12.75">
      <c r="A135" s="67">
        <v>134</v>
      </c>
      <c r="C135" s="72" t="s">
        <v>354</v>
      </c>
      <c r="D135" s="73">
        <f>D134*3</f>
        <v>372</v>
      </c>
    </row>
    <row r="136" ht="12.75">
      <c r="A136" s="67">
        <v>135</v>
      </c>
    </row>
    <row r="137" spans="1:2" ht="12.75">
      <c r="A137" s="67">
        <v>136</v>
      </c>
      <c r="B137" s="71" t="s">
        <v>355</v>
      </c>
    </row>
    <row r="138" spans="1:4" ht="12.75">
      <c r="A138" s="67">
        <v>137</v>
      </c>
      <c r="B138" s="65" t="s">
        <v>342</v>
      </c>
      <c r="C138" s="35" t="s">
        <v>286</v>
      </c>
      <c r="D138" s="37">
        <v>1</v>
      </c>
    </row>
    <row r="139" spans="1:4" ht="12.75">
      <c r="A139" s="67">
        <v>138</v>
      </c>
      <c r="B139" s="65" t="s">
        <v>356</v>
      </c>
      <c r="C139" s="35" t="s">
        <v>331</v>
      </c>
      <c r="D139" s="37">
        <v>1</v>
      </c>
    </row>
    <row r="140" spans="1:4" ht="12.75">
      <c r="A140" s="67">
        <v>139</v>
      </c>
      <c r="B140" s="65" t="s">
        <v>335</v>
      </c>
      <c r="C140" s="35" t="s">
        <v>125</v>
      </c>
      <c r="D140" s="37">
        <v>1</v>
      </c>
    </row>
    <row r="141" spans="1:4" ht="12.75">
      <c r="A141" s="67">
        <v>140</v>
      </c>
      <c r="B141" s="65" t="s">
        <v>344</v>
      </c>
      <c r="C141" s="35" t="s">
        <v>312</v>
      </c>
      <c r="D141" s="37">
        <v>3</v>
      </c>
    </row>
    <row r="142" spans="1:4" ht="12.75">
      <c r="A142" s="67">
        <v>141</v>
      </c>
      <c r="B142" s="65" t="s">
        <v>345</v>
      </c>
      <c r="C142" s="35" t="s">
        <v>231</v>
      </c>
      <c r="D142" s="37">
        <v>3</v>
      </c>
    </row>
    <row r="143" spans="1:4" ht="12.75">
      <c r="A143" s="67">
        <v>142</v>
      </c>
      <c r="B143" s="65" t="s">
        <v>357</v>
      </c>
      <c r="C143" s="35" t="s">
        <v>211</v>
      </c>
      <c r="D143" s="37">
        <v>21</v>
      </c>
    </row>
    <row r="144" spans="1:4" ht="12.75">
      <c r="A144" s="67">
        <v>143</v>
      </c>
      <c r="C144" s="72" t="s">
        <v>126</v>
      </c>
      <c r="D144" s="73">
        <f>SUM(D138:D143)</f>
        <v>30</v>
      </c>
    </row>
    <row r="145" spans="1:2" ht="12.75">
      <c r="A145" s="67">
        <v>144</v>
      </c>
      <c r="B145" s="71" t="s">
        <v>358</v>
      </c>
    </row>
    <row r="146" spans="1:4" ht="12.75">
      <c r="A146" s="67">
        <v>145</v>
      </c>
      <c r="B146" s="65" t="s">
        <v>326</v>
      </c>
      <c r="C146" s="35" t="s">
        <v>227</v>
      </c>
      <c r="D146" s="37">
        <v>1</v>
      </c>
    </row>
    <row r="147" spans="1:4" ht="12.75">
      <c r="A147" s="67">
        <v>146</v>
      </c>
      <c r="B147" s="65" t="s">
        <v>327</v>
      </c>
      <c r="C147" s="35" t="s">
        <v>328</v>
      </c>
      <c r="D147" s="37">
        <v>1</v>
      </c>
    </row>
    <row r="148" spans="1:4" ht="12.75">
      <c r="A148" s="67">
        <v>147</v>
      </c>
      <c r="B148" s="65" t="s">
        <v>329</v>
      </c>
      <c r="C148" s="35" t="s">
        <v>286</v>
      </c>
      <c r="D148" s="37">
        <v>1</v>
      </c>
    </row>
    <row r="149" spans="1:4" ht="12.75">
      <c r="A149" s="67">
        <v>148</v>
      </c>
      <c r="B149" s="65" t="s">
        <v>331</v>
      </c>
      <c r="C149" s="35" t="s">
        <v>331</v>
      </c>
      <c r="D149" s="37">
        <v>1</v>
      </c>
    </row>
    <row r="150" spans="1:4" ht="12.75">
      <c r="A150" s="67">
        <v>149</v>
      </c>
      <c r="C150" s="72" t="s">
        <v>126</v>
      </c>
      <c r="D150" s="73">
        <f>SUM(D146:D149)</f>
        <v>4</v>
      </c>
    </row>
    <row r="151" spans="1:2" ht="12.75">
      <c r="A151" s="67">
        <v>150</v>
      </c>
      <c r="B151" s="75" t="s">
        <v>359</v>
      </c>
    </row>
    <row r="152" spans="1:2" ht="12.75">
      <c r="A152" s="67">
        <v>151</v>
      </c>
      <c r="B152" s="65" t="s">
        <v>360</v>
      </c>
    </row>
    <row r="153" spans="1:4" ht="12.75">
      <c r="A153" s="67">
        <v>152</v>
      </c>
      <c r="B153" s="65" t="s">
        <v>342</v>
      </c>
      <c r="C153" s="35" t="s">
        <v>286</v>
      </c>
      <c r="D153" s="37">
        <v>1</v>
      </c>
    </row>
    <row r="154" spans="1:4" ht="12.75">
      <c r="A154" s="67">
        <v>153</v>
      </c>
      <c r="B154" s="65" t="s">
        <v>361</v>
      </c>
      <c r="C154" s="35" t="s">
        <v>312</v>
      </c>
      <c r="D154" s="37">
        <v>1</v>
      </c>
    </row>
    <row r="155" spans="1:4" ht="12.75">
      <c r="A155" s="67">
        <v>154</v>
      </c>
      <c r="B155" s="65" t="s">
        <v>344</v>
      </c>
      <c r="C155" s="35" t="s">
        <v>231</v>
      </c>
      <c r="D155" s="37">
        <v>2</v>
      </c>
    </row>
    <row r="156" spans="1:4" ht="24.75">
      <c r="A156" s="67">
        <v>155</v>
      </c>
      <c r="B156" s="65" t="s">
        <v>362</v>
      </c>
      <c r="C156" s="35" t="s">
        <v>211</v>
      </c>
      <c r="D156" s="37">
        <v>2</v>
      </c>
    </row>
    <row r="157" spans="1:4" ht="12.75">
      <c r="A157" s="67">
        <v>156</v>
      </c>
      <c r="B157" s="65" t="s">
        <v>363</v>
      </c>
      <c r="C157" s="35" t="s">
        <v>321</v>
      </c>
      <c r="D157" s="37">
        <v>2</v>
      </c>
    </row>
    <row r="158" spans="1:4" ht="12.75">
      <c r="A158" s="67">
        <v>157</v>
      </c>
      <c r="B158" s="65" t="s">
        <v>364</v>
      </c>
      <c r="C158" s="35" t="s">
        <v>125</v>
      </c>
      <c r="D158" s="37">
        <v>4</v>
      </c>
    </row>
    <row r="159" spans="1:15" ht="13.5">
      <c r="A159" s="67">
        <v>158</v>
      </c>
      <c r="B159" s="65" t="s">
        <v>365</v>
      </c>
      <c r="O159" s="37">
        <v>4</v>
      </c>
    </row>
    <row r="160" spans="1:4" ht="12.75">
      <c r="A160" s="67">
        <v>159</v>
      </c>
      <c r="C160" s="72" t="s">
        <v>126</v>
      </c>
      <c r="D160" s="73">
        <f>SUM(D153:D159)</f>
        <v>12</v>
      </c>
    </row>
    <row r="161" spans="1:4" ht="12.75">
      <c r="A161" s="67">
        <v>160</v>
      </c>
      <c r="C161" s="72" t="s">
        <v>350</v>
      </c>
      <c r="D161" s="73">
        <f>D160*3</f>
        <v>36</v>
      </c>
    </row>
    <row r="162" spans="1:4" ht="12.75">
      <c r="A162" s="67">
        <v>161</v>
      </c>
      <c r="C162" s="72" t="s">
        <v>353</v>
      </c>
      <c r="D162" s="73">
        <f>D161+D150</f>
        <v>40</v>
      </c>
    </row>
    <row r="163" spans="1:2" ht="12.75">
      <c r="A163" s="67">
        <v>162</v>
      </c>
      <c r="B163" s="71" t="s">
        <v>252</v>
      </c>
    </row>
    <row r="164" spans="1:4" ht="12.75">
      <c r="A164" s="67">
        <v>163</v>
      </c>
      <c r="B164" s="65" t="s">
        <v>366</v>
      </c>
      <c r="C164" s="35" t="s">
        <v>227</v>
      </c>
      <c r="D164" s="37">
        <v>1</v>
      </c>
    </row>
    <row r="165" spans="1:4" ht="12.75">
      <c r="A165" s="67">
        <v>164</v>
      </c>
      <c r="B165" s="65" t="s">
        <v>156</v>
      </c>
      <c r="C165" s="35" t="s">
        <v>328</v>
      </c>
      <c r="D165" s="37">
        <v>1</v>
      </c>
    </row>
    <row r="166" spans="1:4" ht="12.75">
      <c r="A166" s="67">
        <v>165</v>
      </c>
      <c r="B166" s="65" t="s">
        <v>367</v>
      </c>
      <c r="C166" s="35" t="s">
        <v>286</v>
      </c>
      <c r="D166" s="37">
        <v>1</v>
      </c>
    </row>
    <row r="167" spans="1:4" ht="12.75">
      <c r="A167" s="67">
        <v>166</v>
      </c>
      <c r="C167" s="72" t="s">
        <v>126</v>
      </c>
      <c r="D167" s="73">
        <f>SUM(D164:D166)</f>
        <v>3</v>
      </c>
    </row>
    <row r="168" spans="1:2" ht="12.75">
      <c r="A168" s="67">
        <v>167</v>
      </c>
      <c r="B168" s="75" t="s">
        <v>368</v>
      </c>
    </row>
    <row r="169" spans="1:2" ht="12.75">
      <c r="A169" s="67">
        <v>168</v>
      </c>
      <c r="B169" s="65" t="s">
        <v>369</v>
      </c>
    </row>
    <row r="170" spans="1:4" ht="12.75">
      <c r="A170" s="67">
        <v>169</v>
      </c>
      <c r="B170" s="65" t="s">
        <v>342</v>
      </c>
      <c r="C170" s="35" t="s">
        <v>286</v>
      </c>
      <c r="D170" s="37">
        <v>1</v>
      </c>
    </row>
    <row r="171" spans="1:4" ht="12.75">
      <c r="A171" s="67">
        <v>170</v>
      </c>
      <c r="B171" s="65" t="s">
        <v>344</v>
      </c>
      <c r="C171" s="35" t="s">
        <v>231</v>
      </c>
      <c r="D171" s="37">
        <v>2</v>
      </c>
    </row>
    <row r="172" spans="1:4" ht="12.75">
      <c r="A172" s="67">
        <v>171</v>
      </c>
      <c r="B172" s="65" t="s">
        <v>370</v>
      </c>
      <c r="C172" s="35" t="s">
        <v>211</v>
      </c>
      <c r="D172" s="37">
        <v>2</v>
      </c>
    </row>
    <row r="173" spans="1:4" ht="12.75">
      <c r="A173" s="67">
        <v>172</v>
      </c>
      <c r="B173" s="65" t="s">
        <v>371</v>
      </c>
      <c r="C173" s="35" t="s">
        <v>125</v>
      </c>
      <c r="D173" s="37">
        <v>8</v>
      </c>
    </row>
    <row r="174" spans="1:4" ht="12.75">
      <c r="A174" s="67">
        <v>173</v>
      </c>
      <c r="B174" s="65" t="s">
        <v>315</v>
      </c>
      <c r="C174" s="35" t="s">
        <v>125</v>
      </c>
      <c r="D174" s="37">
        <v>2</v>
      </c>
    </row>
    <row r="175" spans="1:15" ht="24.75">
      <c r="A175" s="67">
        <v>174</v>
      </c>
      <c r="B175" s="65" t="s">
        <v>372</v>
      </c>
      <c r="O175" s="37">
        <v>2</v>
      </c>
    </row>
    <row r="176" spans="1:15" ht="12.75">
      <c r="A176" s="67">
        <v>175</v>
      </c>
      <c r="B176" s="65" t="s">
        <v>265</v>
      </c>
      <c r="O176" s="37">
        <v>2</v>
      </c>
    </row>
    <row r="177" spans="1:4" ht="12.75">
      <c r="A177" s="67">
        <v>176</v>
      </c>
      <c r="C177" s="72" t="s">
        <v>126</v>
      </c>
      <c r="D177" s="73">
        <f>SUM(D170:D176)</f>
        <v>15</v>
      </c>
    </row>
    <row r="178" spans="1:4" ht="12.75">
      <c r="A178" s="67">
        <v>177</v>
      </c>
      <c r="C178" s="72" t="s">
        <v>373</v>
      </c>
      <c r="D178" s="73">
        <f>D177*2</f>
        <v>30</v>
      </c>
    </row>
    <row r="179" spans="1:4" ht="12.75">
      <c r="A179" s="67">
        <v>178</v>
      </c>
      <c r="C179" s="72" t="s">
        <v>374</v>
      </c>
      <c r="D179" s="73">
        <f>D178+D167</f>
        <v>33</v>
      </c>
    </row>
    <row r="180" spans="1:2" ht="12.75">
      <c r="A180" s="67">
        <v>179</v>
      </c>
      <c r="B180" s="71" t="s">
        <v>375</v>
      </c>
    </row>
    <row r="181" spans="1:4" ht="13.5">
      <c r="A181" s="67">
        <v>180</v>
      </c>
      <c r="B181" s="65" t="s">
        <v>366</v>
      </c>
      <c r="C181" s="35" t="s">
        <v>227</v>
      </c>
      <c r="D181" s="37">
        <v>1</v>
      </c>
    </row>
    <row r="182" spans="1:4" ht="13.5">
      <c r="A182" s="67">
        <v>181</v>
      </c>
      <c r="B182" s="65" t="s">
        <v>156</v>
      </c>
      <c r="C182" s="35" t="s">
        <v>328</v>
      </c>
      <c r="D182" s="37">
        <v>1</v>
      </c>
    </row>
    <row r="183" spans="1:4" ht="12.75">
      <c r="A183" s="67">
        <v>182</v>
      </c>
      <c r="C183" s="72" t="s">
        <v>126</v>
      </c>
      <c r="D183" s="73">
        <f>SUM(D181:D182)</f>
        <v>2</v>
      </c>
    </row>
    <row r="184" spans="1:2" ht="13.5">
      <c r="A184" s="67">
        <v>183</v>
      </c>
      <c r="B184" s="75" t="s">
        <v>330</v>
      </c>
    </row>
    <row r="185" spans="1:4" ht="25.5">
      <c r="A185" s="67">
        <v>184</v>
      </c>
      <c r="B185" s="65" t="s">
        <v>376</v>
      </c>
      <c r="C185" s="35" t="s">
        <v>331</v>
      </c>
      <c r="D185" s="37">
        <v>1</v>
      </c>
    </row>
    <row r="186" spans="1:4" ht="13.5">
      <c r="A186" s="67">
        <v>185</v>
      </c>
      <c r="B186" s="65" t="s">
        <v>314</v>
      </c>
      <c r="C186" s="35" t="s">
        <v>125</v>
      </c>
      <c r="D186" s="37">
        <v>1</v>
      </c>
    </row>
    <row r="187" spans="1:4" ht="13.5">
      <c r="A187" s="67">
        <v>186</v>
      </c>
      <c r="B187" s="65" t="s">
        <v>322</v>
      </c>
      <c r="C187" s="35" t="s">
        <v>125</v>
      </c>
      <c r="D187" s="37">
        <v>2</v>
      </c>
    </row>
    <row r="188" spans="1:4" ht="13.5">
      <c r="A188" s="67">
        <v>187</v>
      </c>
      <c r="B188" s="65" t="s">
        <v>315</v>
      </c>
      <c r="C188" s="35" t="s">
        <v>125</v>
      </c>
      <c r="D188" s="37">
        <v>1</v>
      </c>
    </row>
    <row r="189" spans="1:15" ht="13.5">
      <c r="A189" s="67">
        <v>188</v>
      </c>
      <c r="B189" s="65" t="s">
        <v>264</v>
      </c>
      <c r="O189" s="37">
        <v>1</v>
      </c>
    </row>
    <row r="190" spans="1:4" ht="12.75">
      <c r="A190" s="67">
        <v>189</v>
      </c>
      <c r="C190" s="72" t="s">
        <v>126</v>
      </c>
      <c r="D190" s="73">
        <f>SUM(D185:D189)</f>
        <v>5</v>
      </c>
    </row>
    <row r="191" spans="1:2" ht="13.5">
      <c r="A191" s="67">
        <v>190</v>
      </c>
      <c r="B191" s="75" t="s">
        <v>377</v>
      </c>
    </row>
    <row r="192" spans="1:2" ht="13.5">
      <c r="A192" s="67">
        <v>191</v>
      </c>
      <c r="B192" s="65" t="s">
        <v>378</v>
      </c>
    </row>
    <row r="193" spans="1:4" ht="13.5">
      <c r="A193" s="67">
        <v>192</v>
      </c>
      <c r="B193" s="65" t="s">
        <v>342</v>
      </c>
      <c r="C193" s="35" t="s">
        <v>286</v>
      </c>
      <c r="D193" s="37">
        <v>1</v>
      </c>
    </row>
    <row r="194" spans="1:4" ht="13.5">
      <c r="A194" s="67">
        <v>193</v>
      </c>
      <c r="B194" s="65" t="s">
        <v>311</v>
      </c>
      <c r="C194" s="35" t="s">
        <v>231</v>
      </c>
      <c r="D194" s="37">
        <v>3</v>
      </c>
    </row>
    <row r="195" spans="1:4" ht="25.5">
      <c r="A195" s="67">
        <v>194</v>
      </c>
      <c r="B195" s="65" t="s">
        <v>379</v>
      </c>
      <c r="C195" s="35" t="s">
        <v>211</v>
      </c>
      <c r="D195" s="37">
        <v>3</v>
      </c>
    </row>
    <row r="196" spans="1:4" ht="13.5">
      <c r="A196" s="67">
        <v>195</v>
      </c>
      <c r="B196" s="65" t="s">
        <v>380</v>
      </c>
      <c r="C196" s="35" t="s">
        <v>125</v>
      </c>
      <c r="D196" s="37">
        <v>9</v>
      </c>
    </row>
    <row r="197" spans="1:4" ht="13.5">
      <c r="A197" s="67">
        <v>196</v>
      </c>
      <c r="B197" s="65" t="s">
        <v>315</v>
      </c>
      <c r="C197" s="35" t="s">
        <v>125</v>
      </c>
      <c r="D197" s="37">
        <v>2</v>
      </c>
    </row>
    <row r="198" spans="1:15" ht="13.5">
      <c r="A198" s="67">
        <v>197</v>
      </c>
      <c r="B198" s="65" t="s">
        <v>257</v>
      </c>
      <c r="O198" s="37">
        <v>3</v>
      </c>
    </row>
    <row r="199" spans="1:15" ht="25.5">
      <c r="A199" s="67">
        <v>198</v>
      </c>
      <c r="B199" s="65" t="s">
        <v>381</v>
      </c>
      <c r="O199" s="37">
        <v>2</v>
      </c>
    </row>
    <row r="200" spans="1:4" ht="12.75">
      <c r="A200" s="67">
        <v>199</v>
      </c>
      <c r="C200" s="72" t="s">
        <v>126</v>
      </c>
      <c r="D200" s="73">
        <f>SUM(D193:D199)</f>
        <v>18</v>
      </c>
    </row>
    <row r="201" spans="1:4" ht="12.75">
      <c r="A201" s="67">
        <v>200</v>
      </c>
      <c r="C201" s="72" t="s">
        <v>373</v>
      </c>
      <c r="D201" s="73">
        <f>D200*2</f>
        <v>36</v>
      </c>
    </row>
    <row r="202" spans="1:4" ht="12.75">
      <c r="A202" s="67">
        <v>201</v>
      </c>
      <c r="C202" s="72" t="s">
        <v>374</v>
      </c>
      <c r="D202" s="73">
        <f>D201+D190+D183</f>
        <v>43</v>
      </c>
    </row>
    <row r="203" spans="1:2" ht="13.5">
      <c r="A203" s="67">
        <v>202</v>
      </c>
      <c r="B203" s="71" t="s">
        <v>254</v>
      </c>
    </row>
    <row r="204" spans="1:4" ht="13.5">
      <c r="A204" s="67">
        <v>203</v>
      </c>
      <c r="B204" s="65" t="s">
        <v>326</v>
      </c>
      <c r="C204" s="35" t="s">
        <v>227</v>
      </c>
      <c r="D204" s="37">
        <v>1</v>
      </c>
    </row>
    <row r="205" spans="1:4" ht="13.5">
      <c r="A205" s="67">
        <v>204</v>
      </c>
      <c r="B205" s="65" t="s">
        <v>327</v>
      </c>
      <c r="C205" s="35" t="s">
        <v>328</v>
      </c>
      <c r="D205" s="37">
        <v>1</v>
      </c>
    </row>
    <row r="206" spans="1:4" ht="13.5">
      <c r="A206" s="67">
        <v>205</v>
      </c>
      <c r="B206" s="65" t="s">
        <v>329</v>
      </c>
      <c r="C206" s="35" t="s">
        <v>286</v>
      </c>
      <c r="D206" s="37">
        <v>1</v>
      </c>
    </row>
    <row r="207" spans="1:4" ht="13.5">
      <c r="A207" s="67">
        <v>206</v>
      </c>
      <c r="B207" s="65" t="s">
        <v>331</v>
      </c>
      <c r="C207" s="35" t="s">
        <v>331</v>
      </c>
      <c r="D207" s="37">
        <v>1</v>
      </c>
    </row>
    <row r="208" spans="1:4" ht="12.75">
      <c r="A208" s="67">
        <v>207</v>
      </c>
      <c r="C208" s="35" t="s">
        <v>126</v>
      </c>
      <c r="D208" s="37">
        <f>SUM(D204:D207)</f>
        <v>4</v>
      </c>
    </row>
    <row r="209" spans="1:2" ht="12.75">
      <c r="A209" s="67">
        <v>208</v>
      </c>
      <c r="B209" s="75" t="s">
        <v>382</v>
      </c>
    </row>
    <row r="210" spans="1:4" ht="13.5">
      <c r="A210" s="67">
        <v>209</v>
      </c>
      <c r="B210" s="65" t="s">
        <v>342</v>
      </c>
      <c r="C210" s="35" t="s">
        <v>286</v>
      </c>
      <c r="D210" s="37">
        <v>1</v>
      </c>
    </row>
    <row r="211" spans="1:4" ht="12.75">
      <c r="A211" s="67">
        <v>210</v>
      </c>
      <c r="C211" s="72" t="s">
        <v>126</v>
      </c>
      <c r="D211" s="73">
        <f>SUM(D210:D210)</f>
        <v>1</v>
      </c>
    </row>
    <row r="212" spans="1:4" ht="12.75">
      <c r="A212" s="67">
        <v>211</v>
      </c>
      <c r="B212" s="72" t="s">
        <v>383</v>
      </c>
      <c r="C212" s="72"/>
      <c r="D212" s="73"/>
    </row>
    <row r="213" spans="1:4" ht="13.5">
      <c r="A213" s="67">
        <v>212</v>
      </c>
      <c r="B213" s="65" t="s">
        <v>311</v>
      </c>
      <c r="C213" s="35" t="s">
        <v>231</v>
      </c>
      <c r="D213" s="37">
        <v>4</v>
      </c>
    </row>
    <row r="214" spans="1:4" ht="13.5">
      <c r="A214" s="67">
        <v>213</v>
      </c>
      <c r="B214" s="65" t="s">
        <v>315</v>
      </c>
      <c r="C214" s="35" t="s">
        <v>125</v>
      </c>
      <c r="D214" s="37">
        <v>32</v>
      </c>
    </row>
    <row r="215" spans="1:15" ht="13.5">
      <c r="A215" s="67">
        <v>214</v>
      </c>
      <c r="B215" s="65" t="s">
        <v>384</v>
      </c>
      <c r="O215" s="37">
        <v>1</v>
      </c>
    </row>
    <row r="216" spans="1:15" ht="13.5">
      <c r="A216" s="67">
        <v>215</v>
      </c>
      <c r="B216" s="65" t="s">
        <v>385</v>
      </c>
      <c r="O216" s="37">
        <v>31</v>
      </c>
    </row>
    <row r="217" spans="1:4" ht="12.75">
      <c r="A217" s="67">
        <v>216</v>
      </c>
      <c r="C217" s="72" t="s">
        <v>386</v>
      </c>
      <c r="D217" s="73">
        <f>SUM(D213:D216)</f>
        <v>36</v>
      </c>
    </row>
    <row r="218" spans="1:2" ht="12.75">
      <c r="A218" s="67">
        <v>217</v>
      </c>
      <c r="B218" s="72" t="s">
        <v>387</v>
      </c>
    </row>
    <row r="219" spans="1:4" ht="13.5">
      <c r="A219" s="67">
        <v>218</v>
      </c>
      <c r="B219" s="65" t="s">
        <v>311</v>
      </c>
      <c r="C219" s="35" t="s">
        <v>231</v>
      </c>
      <c r="D219" s="37">
        <v>1</v>
      </c>
    </row>
    <row r="220" spans="1:4" ht="13.5">
      <c r="A220" s="67">
        <v>219</v>
      </c>
      <c r="B220" s="65" t="s">
        <v>388</v>
      </c>
      <c r="C220" s="35" t="s">
        <v>125</v>
      </c>
      <c r="D220" s="37">
        <v>1</v>
      </c>
    </row>
    <row r="221" spans="1:4" ht="13.5">
      <c r="A221" s="67">
        <v>220</v>
      </c>
      <c r="B221" s="65" t="s">
        <v>389</v>
      </c>
      <c r="C221" s="35" t="s">
        <v>125</v>
      </c>
      <c r="D221" s="37">
        <v>6</v>
      </c>
    </row>
    <row r="222" spans="1:15" ht="13.5">
      <c r="A222" s="67">
        <v>221</v>
      </c>
      <c r="B222" s="65" t="s">
        <v>390</v>
      </c>
      <c r="O222" s="37">
        <v>2</v>
      </c>
    </row>
    <row r="223" spans="1:15" ht="25.5">
      <c r="A223" s="67">
        <v>222</v>
      </c>
      <c r="B223" s="65" t="s">
        <v>391</v>
      </c>
      <c r="O223" s="37">
        <v>2</v>
      </c>
    </row>
    <row r="224" spans="1:15" ht="13.5">
      <c r="A224" s="67">
        <v>223</v>
      </c>
      <c r="B224" s="65" t="s">
        <v>392</v>
      </c>
      <c r="O224" s="37">
        <v>2</v>
      </c>
    </row>
    <row r="225" spans="1:4" ht="12.75">
      <c r="A225" s="67">
        <v>224</v>
      </c>
      <c r="C225" s="72" t="s">
        <v>126</v>
      </c>
      <c r="D225" s="73">
        <f>SUM(D219:D224)</f>
        <v>8</v>
      </c>
    </row>
    <row r="226" spans="1:4" ht="12.75">
      <c r="A226" s="67">
        <v>225</v>
      </c>
      <c r="C226" s="72" t="s">
        <v>393</v>
      </c>
      <c r="D226" s="73">
        <f>D217+D225+D211</f>
        <v>45</v>
      </c>
    </row>
    <row r="227" spans="1:2" ht="13.5">
      <c r="A227" s="67">
        <v>226</v>
      </c>
      <c r="B227" s="75" t="s">
        <v>394</v>
      </c>
    </row>
    <row r="228" spans="1:4" ht="13.5">
      <c r="A228" s="67">
        <v>227</v>
      </c>
      <c r="B228" s="65" t="s">
        <v>342</v>
      </c>
      <c r="C228" s="35" t="s">
        <v>209</v>
      </c>
      <c r="D228" s="37">
        <v>1</v>
      </c>
    </row>
    <row r="229" spans="1:4" ht="12.75">
      <c r="A229" s="67">
        <v>228</v>
      </c>
      <c r="C229" s="72" t="s">
        <v>126</v>
      </c>
      <c r="D229" s="73">
        <f>SUM(D228:D228)</f>
        <v>1</v>
      </c>
    </row>
    <row r="230" spans="1:2" ht="12.75">
      <c r="A230" s="67">
        <v>229</v>
      </c>
      <c r="B230" s="75" t="s">
        <v>395</v>
      </c>
    </row>
    <row r="231" spans="1:4" ht="13.5">
      <c r="A231" s="67">
        <v>230</v>
      </c>
      <c r="B231" s="65" t="s">
        <v>396</v>
      </c>
      <c r="C231" s="35" t="s">
        <v>397</v>
      </c>
      <c r="D231" s="37">
        <v>1</v>
      </c>
    </row>
    <row r="232" spans="1:4" ht="13.5">
      <c r="A232" s="67">
        <v>231</v>
      </c>
      <c r="B232" s="65" t="s">
        <v>398</v>
      </c>
      <c r="C232" s="35" t="s">
        <v>399</v>
      </c>
      <c r="D232" s="37">
        <v>1</v>
      </c>
    </row>
    <row r="233" spans="1:4" ht="13.5">
      <c r="A233" s="67">
        <v>232</v>
      </c>
      <c r="B233" s="65" t="s">
        <v>400</v>
      </c>
      <c r="C233" s="35" t="s">
        <v>125</v>
      </c>
      <c r="D233" s="37">
        <v>2</v>
      </c>
    </row>
    <row r="234" spans="1:4" ht="13.5">
      <c r="A234" s="67">
        <v>233</v>
      </c>
      <c r="B234" s="65" t="s">
        <v>401</v>
      </c>
      <c r="C234" s="35" t="s">
        <v>321</v>
      </c>
      <c r="D234" s="37">
        <v>1</v>
      </c>
    </row>
    <row r="235" spans="1:4" ht="13.5">
      <c r="A235" s="67">
        <v>234</v>
      </c>
      <c r="B235" s="65" t="s">
        <v>389</v>
      </c>
      <c r="C235" s="35" t="s">
        <v>125</v>
      </c>
      <c r="D235" s="37">
        <v>1</v>
      </c>
    </row>
    <row r="236" spans="1:15" ht="13.5">
      <c r="A236" s="67">
        <v>235</v>
      </c>
      <c r="B236" s="65" t="s">
        <v>402</v>
      </c>
      <c r="O236" s="37">
        <v>1</v>
      </c>
    </row>
    <row r="237" spans="1:15" ht="13.5">
      <c r="A237" s="67">
        <v>236</v>
      </c>
      <c r="B237" s="65" t="s">
        <v>403</v>
      </c>
      <c r="O237" s="37">
        <v>1</v>
      </c>
    </row>
    <row r="238" spans="1:4" ht="12.75">
      <c r="A238" s="67">
        <v>237</v>
      </c>
      <c r="C238" s="72" t="s">
        <v>126</v>
      </c>
      <c r="D238" s="73">
        <f>SUM(D231:D237)</f>
        <v>6</v>
      </c>
    </row>
    <row r="239" spans="1:2" ht="12.75">
      <c r="A239" s="67">
        <v>238</v>
      </c>
      <c r="B239" s="75" t="s">
        <v>404</v>
      </c>
    </row>
    <row r="240" spans="1:4" ht="13.5">
      <c r="A240" s="67">
        <v>239</v>
      </c>
      <c r="B240" s="65" t="s">
        <v>405</v>
      </c>
      <c r="D240" s="37">
        <v>1</v>
      </c>
    </row>
    <row r="241" spans="1:4" ht="13.5">
      <c r="A241" s="67">
        <v>240</v>
      </c>
      <c r="B241" s="65" t="s">
        <v>406</v>
      </c>
      <c r="D241" s="37">
        <v>1</v>
      </c>
    </row>
    <row r="242" spans="1:4" ht="13.5">
      <c r="A242" s="67">
        <v>241</v>
      </c>
      <c r="B242" s="65" t="s">
        <v>407</v>
      </c>
      <c r="D242" s="37">
        <v>1</v>
      </c>
    </row>
    <row r="243" spans="1:4" ht="13.5">
      <c r="A243" s="67">
        <v>242</v>
      </c>
      <c r="B243" s="65" t="s">
        <v>408</v>
      </c>
      <c r="D243" s="37">
        <v>1</v>
      </c>
    </row>
    <row r="244" spans="1:4" ht="13.5">
      <c r="A244" s="67">
        <v>243</v>
      </c>
      <c r="B244" s="65" t="s">
        <v>244</v>
      </c>
      <c r="D244" s="37">
        <v>1</v>
      </c>
    </row>
    <row r="245" spans="1:4" ht="13.5">
      <c r="A245" s="67">
        <v>244</v>
      </c>
      <c r="B245" s="65" t="s">
        <v>389</v>
      </c>
      <c r="D245" s="37">
        <v>1</v>
      </c>
    </row>
    <row r="246" spans="1:15" ht="25.5">
      <c r="A246" s="67">
        <v>245</v>
      </c>
      <c r="B246" s="65" t="s">
        <v>409</v>
      </c>
      <c r="O246" s="37">
        <v>1</v>
      </c>
    </row>
    <row r="247" spans="1:4" ht="12.75">
      <c r="A247" s="67">
        <v>246</v>
      </c>
      <c r="C247" s="72" t="s">
        <v>126</v>
      </c>
      <c r="D247" s="73">
        <f>SUM(D240:D246)</f>
        <v>6</v>
      </c>
    </row>
    <row r="248" spans="1:4" ht="12.75">
      <c r="A248" s="67">
        <v>247</v>
      </c>
      <c r="C248" s="72" t="s">
        <v>349</v>
      </c>
      <c r="D248" s="73">
        <f>D247+D238+D229</f>
        <v>13</v>
      </c>
    </row>
    <row r="249" spans="1:2" ht="12.75">
      <c r="A249" s="67">
        <v>248</v>
      </c>
      <c r="B249" s="75" t="s">
        <v>410</v>
      </c>
    </row>
    <row r="250" spans="1:4" ht="12.75">
      <c r="A250" s="67">
        <v>249</v>
      </c>
      <c r="B250" s="65" t="s">
        <v>342</v>
      </c>
      <c r="C250" s="35" t="s">
        <v>411</v>
      </c>
      <c r="D250" s="37">
        <v>1</v>
      </c>
    </row>
    <row r="251" spans="1:4" ht="13.5">
      <c r="A251" s="67">
        <v>250</v>
      </c>
      <c r="B251" s="65" t="s">
        <v>412</v>
      </c>
      <c r="C251" s="35" t="s">
        <v>290</v>
      </c>
      <c r="D251" s="37">
        <v>1</v>
      </c>
    </row>
    <row r="252" spans="1:4" ht="12.75">
      <c r="A252" s="67">
        <v>251</v>
      </c>
      <c r="B252" s="65" t="s">
        <v>413</v>
      </c>
      <c r="C252" s="35" t="s">
        <v>290</v>
      </c>
      <c r="D252" s="37">
        <v>3</v>
      </c>
    </row>
    <row r="253" spans="1:4" ht="13.5">
      <c r="A253" s="67">
        <v>252</v>
      </c>
      <c r="B253" s="65" t="s">
        <v>414</v>
      </c>
      <c r="C253" s="35" t="s">
        <v>125</v>
      </c>
      <c r="D253" s="37">
        <v>3</v>
      </c>
    </row>
    <row r="254" spans="1:4" ht="13.5">
      <c r="A254" s="67">
        <v>253</v>
      </c>
      <c r="B254" s="65" t="s">
        <v>415</v>
      </c>
      <c r="C254" s="35" t="s">
        <v>125</v>
      </c>
      <c r="D254" s="37">
        <v>2</v>
      </c>
    </row>
    <row r="255" spans="1:4" ht="13.5">
      <c r="A255" s="67">
        <v>254</v>
      </c>
      <c r="B255" s="65" t="s">
        <v>389</v>
      </c>
      <c r="C255" s="35" t="s">
        <v>125</v>
      </c>
      <c r="D255" s="37">
        <v>6</v>
      </c>
    </row>
    <row r="256" spans="1:15" ht="25.5">
      <c r="A256" s="67">
        <v>255</v>
      </c>
      <c r="B256" s="65" t="s">
        <v>416</v>
      </c>
      <c r="O256" s="37">
        <v>3</v>
      </c>
    </row>
    <row r="257" spans="1:15" ht="13.5">
      <c r="A257" s="67">
        <v>256</v>
      </c>
      <c r="B257" s="65" t="s">
        <v>417</v>
      </c>
      <c r="O257" s="37">
        <v>1</v>
      </c>
    </row>
    <row r="258" spans="1:15" ht="25.5">
      <c r="A258" s="67">
        <v>257</v>
      </c>
      <c r="B258" s="65" t="s">
        <v>418</v>
      </c>
      <c r="O258" s="37">
        <v>2</v>
      </c>
    </row>
    <row r="259" spans="1:15" ht="13.5">
      <c r="A259" s="67">
        <v>258</v>
      </c>
      <c r="B259" s="65" t="s">
        <v>419</v>
      </c>
      <c r="O259" s="37">
        <v>3</v>
      </c>
    </row>
    <row r="260" spans="1:4" ht="12.75">
      <c r="A260" s="67">
        <v>259</v>
      </c>
      <c r="C260" s="72" t="s">
        <v>126</v>
      </c>
      <c r="D260" s="73">
        <f>SUM(D250:D258)</f>
        <v>16</v>
      </c>
    </row>
    <row r="261" spans="1:15" ht="12.75">
      <c r="A261" s="67">
        <v>260</v>
      </c>
      <c r="C261" s="72" t="s">
        <v>353</v>
      </c>
      <c r="D261" s="73">
        <f>SUM(D260+D248+D226+D208)</f>
        <v>78</v>
      </c>
      <c r="O261" s="37" t="s">
        <v>2</v>
      </c>
    </row>
    <row r="262" spans="1:2" ht="12.75">
      <c r="A262" s="67">
        <v>261</v>
      </c>
      <c r="B262" s="71" t="s">
        <v>420</v>
      </c>
    </row>
    <row r="263" spans="1:4" ht="12.75">
      <c r="A263" s="67">
        <v>262</v>
      </c>
      <c r="B263" s="65" t="s">
        <v>421</v>
      </c>
      <c r="C263" s="35" t="s">
        <v>422</v>
      </c>
      <c r="D263" s="37">
        <v>1</v>
      </c>
    </row>
    <row r="264" spans="1:4" ht="13.5">
      <c r="A264" s="67">
        <v>263</v>
      </c>
      <c r="B264" s="65" t="s">
        <v>423</v>
      </c>
      <c r="C264" s="35" t="s">
        <v>424</v>
      </c>
      <c r="D264" s="37">
        <v>1</v>
      </c>
    </row>
    <row r="265" spans="1:4" ht="13.5">
      <c r="A265" s="67">
        <v>264</v>
      </c>
      <c r="B265" s="65" t="s">
        <v>425</v>
      </c>
      <c r="C265" s="35" t="s">
        <v>426</v>
      </c>
      <c r="D265" s="37">
        <v>1</v>
      </c>
    </row>
    <row r="266" spans="1:4" ht="13.5">
      <c r="A266" s="67">
        <v>265</v>
      </c>
      <c r="B266" s="65" t="s">
        <v>337</v>
      </c>
      <c r="C266" s="35" t="s">
        <v>125</v>
      </c>
      <c r="D266" s="37">
        <v>2</v>
      </c>
    </row>
    <row r="267" spans="1:4" ht="13.5">
      <c r="A267" s="67">
        <v>266</v>
      </c>
      <c r="B267" s="65" t="s">
        <v>389</v>
      </c>
      <c r="C267" s="35" t="s">
        <v>125</v>
      </c>
      <c r="D267" s="37">
        <v>1</v>
      </c>
    </row>
    <row r="268" spans="1:15" ht="13.5">
      <c r="A268" s="67">
        <v>267</v>
      </c>
      <c r="B268" s="65" t="s">
        <v>427</v>
      </c>
      <c r="O268" s="37">
        <v>1</v>
      </c>
    </row>
    <row r="269" spans="1:4" ht="12.75">
      <c r="A269" s="67">
        <v>268</v>
      </c>
      <c r="C269" s="72" t="s">
        <v>126</v>
      </c>
      <c r="D269" s="73">
        <f>SUM(D263:D268)</f>
        <v>6</v>
      </c>
    </row>
    <row r="270" spans="1:4" ht="12.75">
      <c r="A270" s="67">
        <v>269</v>
      </c>
      <c r="C270" s="78" t="s">
        <v>428</v>
      </c>
      <c r="D270" s="79">
        <f>SUM(D269+D261+D202+D179+D162+D144+D135+D96)</f>
        <v>641</v>
      </c>
    </row>
    <row r="271" ht="12.75">
      <c r="A271" s="67">
        <v>270</v>
      </c>
    </row>
    <row r="272" ht="12.75">
      <c r="A272" s="67">
        <v>271</v>
      </c>
    </row>
    <row r="273" ht="12.75">
      <c r="A273" s="67">
        <v>272</v>
      </c>
    </row>
    <row r="274" ht="12.75">
      <c r="A274" s="67">
        <v>273</v>
      </c>
    </row>
  </sheetData>
  <sheetProtection selectLockedCells="1" selectUnlockedCells="1"/>
  <mergeCells count="5">
    <mergeCell ref="D43:U43"/>
    <mergeCell ref="G44:N44"/>
    <mergeCell ref="O44:U44"/>
    <mergeCell ref="G46:N46"/>
    <mergeCell ref="O46:U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W126"/>
  <sheetViews>
    <sheetView zoomScale="75" zoomScaleNormal="75" workbookViewId="0" topLeftCell="A71">
      <selection activeCell="N12" sqref="N12"/>
    </sheetView>
  </sheetViews>
  <sheetFormatPr defaultColWidth="10.28125" defaultRowHeight="12.75"/>
  <cols>
    <col min="1" max="1" width="4.57421875" style="36" customWidth="1"/>
    <col min="2" max="2" width="23.28125" style="36" customWidth="1"/>
    <col min="3" max="3" width="32.28125" style="36" customWidth="1"/>
    <col min="4" max="4" width="11.57421875" style="37" customWidth="1"/>
    <col min="5" max="5" width="7.28125" style="37" customWidth="1"/>
    <col min="6" max="15" width="4.7109375" style="36" customWidth="1"/>
    <col min="16" max="16" width="11.57421875" style="64" customWidth="1"/>
    <col min="17" max="16384" width="11.57421875" style="36" customWidth="1"/>
  </cols>
  <sheetData>
    <row r="1" spans="1:2" ht="17.25">
      <c r="A1" s="35" t="s">
        <v>108</v>
      </c>
      <c r="B1" s="38" t="s">
        <v>429</v>
      </c>
    </row>
    <row r="2" spans="1:2" ht="12.75">
      <c r="A2" s="35">
        <v>1</v>
      </c>
      <c r="B2" s="39" t="s">
        <v>1</v>
      </c>
    </row>
    <row r="3" spans="1:2" ht="15">
      <c r="A3" s="35">
        <v>2</v>
      </c>
      <c r="B3" s="40" t="s">
        <v>430</v>
      </c>
    </row>
    <row r="4" spans="1:2" ht="12.75">
      <c r="A4" s="35">
        <v>3</v>
      </c>
      <c r="B4" s="41" t="s">
        <v>111</v>
      </c>
    </row>
    <row r="5" spans="1:3" ht="12.75">
      <c r="A5" s="35">
        <v>4</v>
      </c>
      <c r="C5" s="36" t="s">
        <v>431</v>
      </c>
    </row>
    <row r="6" spans="1:3" ht="12.75">
      <c r="A6" s="35">
        <v>5</v>
      </c>
      <c r="C6" s="36" t="s">
        <v>113</v>
      </c>
    </row>
    <row r="7" spans="1:3" ht="12.75">
      <c r="A7" s="35">
        <v>6</v>
      </c>
      <c r="C7" s="36" t="s">
        <v>432</v>
      </c>
    </row>
    <row r="8" spans="1:3" ht="12.75">
      <c r="A8" s="35">
        <v>7</v>
      </c>
      <c r="C8" s="36" t="s">
        <v>433</v>
      </c>
    </row>
    <row r="9" spans="1:3" ht="12.75">
      <c r="A9" s="35">
        <v>8</v>
      </c>
      <c r="C9" s="36" t="s">
        <v>434</v>
      </c>
    </row>
    <row r="10" spans="1:3" ht="12.75">
      <c r="A10" s="35">
        <v>9</v>
      </c>
      <c r="C10" s="36" t="s">
        <v>435</v>
      </c>
    </row>
    <row r="11" spans="1:3" ht="12.75">
      <c r="A11" s="35">
        <v>10</v>
      </c>
      <c r="C11" s="36" t="s">
        <v>436</v>
      </c>
    </row>
    <row r="12" spans="1:3" ht="12.75">
      <c r="A12" s="35">
        <v>11</v>
      </c>
      <c r="C12" s="36" t="s">
        <v>437</v>
      </c>
    </row>
    <row r="13" spans="1:3" ht="12.75">
      <c r="A13" s="35">
        <v>12</v>
      </c>
      <c r="C13" s="36" t="s">
        <v>438</v>
      </c>
    </row>
    <row r="14" spans="1:3" ht="12.75">
      <c r="A14" s="35">
        <v>13</v>
      </c>
      <c r="C14" s="36" t="s">
        <v>2</v>
      </c>
    </row>
    <row r="15" ht="12.75">
      <c r="A15" s="35">
        <v>14</v>
      </c>
    </row>
    <row r="16" spans="1:2" ht="12.75">
      <c r="A16" s="35">
        <v>15</v>
      </c>
      <c r="B16" s="41" t="s">
        <v>122</v>
      </c>
    </row>
    <row r="17" spans="1:4" ht="12.75">
      <c r="A17" s="35">
        <v>16</v>
      </c>
      <c r="C17" s="36" t="s">
        <v>123</v>
      </c>
      <c r="D17" s="37">
        <v>19</v>
      </c>
    </row>
    <row r="18" spans="1:4" ht="12.75">
      <c r="A18" s="35">
        <v>17</v>
      </c>
      <c r="C18" s="36" t="s">
        <v>18</v>
      </c>
      <c r="D18" s="37">
        <v>9</v>
      </c>
    </row>
    <row r="19" spans="1:4" ht="12.75">
      <c r="A19" s="35">
        <v>18</v>
      </c>
      <c r="C19" s="36" t="s">
        <v>124</v>
      </c>
      <c r="D19" s="37">
        <v>45</v>
      </c>
    </row>
    <row r="20" spans="1:4" ht="12.75">
      <c r="A20" s="35">
        <v>19</v>
      </c>
      <c r="C20" s="36" t="s">
        <v>125</v>
      </c>
      <c r="D20" s="37">
        <v>122</v>
      </c>
    </row>
    <row r="21" spans="1:4" ht="12.75">
      <c r="A21" s="35">
        <v>20</v>
      </c>
      <c r="C21" s="42" t="s">
        <v>126</v>
      </c>
      <c r="D21" s="37">
        <f>SUM(D17:D20)</f>
        <v>195</v>
      </c>
    </row>
    <row r="22" spans="1:2" ht="12.75">
      <c r="A22" s="35">
        <v>21</v>
      </c>
      <c r="B22" s="41" t="s">
        <v>127</v>
      </c>
    </row>
    <row r="23" spans="1:2" ht="12.75">
      <c r="A23" s="35">
        <v>22</v>
      </c>
      <c r="B23" s="36" t="s">
        <v>128</v>
      </c>
    </row>
    <row r="24" spans="1:4" ht="12.75">
      <c r="A24" s="35">
        <v>23</v>
      </c>
      <c r="C24" s="36" t="s">
        <v>439</v>
      </c>
      <c r="D24" s="37">
        <v>4</v>
      </c>
    </row>
    <row r="25" spans="1:4" ht="12.75">
      <c r="A25" s="35">
        <v>24</v>
      </c>
      <c r="B25" s="64"/>
      <c r="C25" s="36" t="s">
        <v>257</v>
      </c>
      <c r="D25" s="37">
        <v>12</v>
      </c>
    </row>
    <row r="26" spans="1:4" ht="12.75">
      <c r="A26" s="35">
        <v>25</v>
      </c>
      <c r="C26" s="36" t="s">
        <v>440</v>
      </c>
      <c r="D26" s="37">
        <v>1</v>
      </c>
    </row>
    <row r="27" spans="1:4" ht="12.75">
      <c r="A27" s="35">
        <v>26</v>
      </c>
      <c r="B27" s="36" t="s">
        <v>130</v>
      </c>
      <c r="C27" s="36" t="s">
        <v>264</v>
      </c>
      <c r="D27" s="37">
        <v>22</v>
      </c>
    </row>
    <row r="28" spans="1:4" ht="12.75">
      <c r="A28" s="35">
        <v>27</v>
      </c>
      <c r="C28" s="36" t="s">
        <v>265</v>
      </c>
      <c r="D28" s="37">
        <v>5</v>
      </c>
    </row>
    <row r="29" spans="1:4" ht="12.75">
      <c r="A29" s="35">
        <v>28</v>
      </c>
      <c r="C29" s="36" t="s">
        <v>269</v>
      </c>
      <c r="D29" s="37">
        <v>1</v>
      </c>
    </row>
    <row r="30" ht="12.75">
      <c r="A30" s="35">
        <v>29</v>
      </c>
    </row>
    <row r="31" spans="1:22" ht="12.75">
      <c r="A31" s="35">
        <v>30</v>
      </c>
      <c r="B31" s="72" t="s">
        <v>430</v>
      </c>
      <c r="C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37"/>
      <c r="R31" s="37"/>
      <c r="S31" s="37"/>
      <c r="T31" s="37"/>
      <c r="U31" s="37"/>
      <c r="V31" s="37"/>
    </row>
    <row r="32" spans="1:22" ht="24.75">
      <c r="A32" s="35">
        <v>31</v>
      </c>
      <c r="B32" s="65" t="s">
        <v>137</v>
      </c>
      <c r="C32" s="35"/>
      <c r="D32" s="37" t="s">
        <v>3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3" ht="12.75" customHeight="1">
      <c r="A33" s="35">
        <v>32</v>
      </c>
      <c r="B33" s="65"/>
      <c r="C33" s="35" t="s">
        <v>138</v>
      </c>
      <c r="E33" s="64"/>
      <c r="F33" s="37"/>
      <c r="G33" s="37"/>
      <c r="H33" s="45" t="s">
        <v>139</v>
      </c>
      <c r="I33" s="45"/>
      <c r="J33" s="45"/>
      <c r="K33" s="45"/>
      <c r="L33" s="45"/>
      <c r="M33" s="45"/>
      <c r="N33" s="45"/>
      <c r="O33" s="45"/>
      <c r="Q33" s="47" t="s">
        <v>151</v>
      </c>
      <c r="R33" s="47"/>
      <c r="S33" s="47"/>
      <c r="T33" s="47"/>
      <c r="U33" s="47"/>
      <c r="V33" s="47"/>
      <c r="W33" s="47"/>
    </row>
    <row r="34" spans="1:22" ht="39">
      <c r="A34" s="35">
        <v>33</v>
      </c>
      <c r="B34" s="65"/>
      <c r="C34" s="65"/>
      <c r="D34" s="47" t="s">
        <v>140</v>
      </c>
      <c r="E34" s="47" t="s">
        <v>270</v>
      </c>
      <c r="F34" s="47" t="s">
        <v>141</v>
      </c>
      <c r="G34" s="47" t="s">
        <v>142</v>
      </c>
      <c r="H34" s="48" t="s">
        <v>143</v>
      </c>
      <c r="I34" s="48" t="s">
        <v>144</v>
      </c>
      <c r="J34" s="48" t="s">
        <v>145</v>
      </c>
      <c r="K34" s="48" t="s">
        <v>146</v>
      </c>
      <c r="L34" s="48" t="s">
        <v>147</v>
      </c>
      <c r="M34" s="48" t="s">
        <v>148</v>
      </c>
      <c r="N34" s="48" t="s">
        <v>149</v>
      </c>
      <c r="O34" s="48" t="s">
        <v>150</v>
      </c>
      <c r="Q34" s="45" t="s">
        <v>23</v>
      </c>
      <c r="R34" s="37" t="s">
        <v>271</v>
      </c>
      <c r="S34" s="37" t="s">
        <v>272</v>
      </c>
      <c r="T34" s="45" t="s">
        <v>273</v>
      </c>
      <c r="U34" s="45" t="s">
        <v>274</v>
      </c>
      <c r="V34" s="45" t="s">
        <v>275</v>
      </c>
    </row>
    <row r="35" spans="1:23" ht="12.75">
      <c r="A35" s="35">
        <v>34</v>
      </c>
      <c r="B35" s="46">
        <v>1</v>
      </c>
      <c r="C35" s="37">
        <v>2</v>
      </c>
      <c r="D35" s="37">
        <v>3</v>
      </c>
      <c r="E35" s="64"/>
      <c r="F35" s="37">
        <v>4</v>
      </c>
      <c r="G35" s="37">
        <v>5</v>
      </c>
      <c r="H35" s="37">
        <v>6</v>
      </c>
      <c r="I35" s="37"/>
      <c r="J35" s="37"/>
      <c r="K35" s="37"/>
      <c r="L35" s="37"/>
      <c r="M35" s="37"/>
      <c r="N35" s="37"/>
      <c r="O35" s="37"/>
      <c r="Q35" s="37">
        <v>7</v>
      </c>
      <c r="R35" s="37"/>
      <c r="S35" s="37"/>
      <c r="T35" s="37"/>
      <c r="U35" s="37"/>
      <c r="V35" s="37"/>
      <c r="W35" s="37"/>
    </row>
    <row r="36" spans="1:3" ht="12.75">
      <c r="A36" s="35">
        <v>35</v>
      </c>
      <c r="B36" s="41" t="s">
        <v>431</v>
      </c>
      <c r="C36" s="42" t="s">
        <v>2</v>
      </c>
    </row>
    <row r="37" spans="1:4" ht="12.75">
      <c r="A37" s="35">
        <v>36</v>
      </c>
      <c r="B37" s="36" t="s">
        <v>277</v>
      </c>
      <c r="C37" s="36" t="s">
        <v>169</v>
      </c>
      <c r="D37" s="37">
        <v>1</v>
      </c>
    </row>
    <row r="38" spans="1:4" ht="12.75">
      <c r="A38" s="35">
        <v>37</v>
      </c>
      <c r="B38" s="36" t="s">
        <v>156</v>
      </c>
      <c r="C38" s="36" t="s">
        <v>278</v>
      </c>
      <c r="D38" s="37">
        <v>1</v>
      </c>
    </row>
    <row r="39" spans="1:4" ht="12.75">
      <c r="A39" s="35">
        <v>38</v>
      </c>
      <c r="B39" s="36" t="s">
        <v>441</v>
      </c>
      <c r="C39" s="36" t="s">
        <v>175</v>
      </c>
      <c r="D39" s="37">
        <v>1</v>
      </c>
    </row>
    <row r="40" spans="1:4" ht="12.75">
      <c r="A40" s="35">
        <v>39</v>
      </c>
      <c r="C40" s="43" t="s">
        <v>126</v>
      </c>
      <c r="D40" s="73">
        <f>SUM(D37:D39)</f>
        <v>3</v>
      </c>
    </row>
    <row r="41" spans="1:2" ht="12.75">
      <c r="A41" s="35">
        <v>40</v>
      </c>
      <c r="B41" s="41" t="s">
        <v>113</v>
      </c>
    </row>
    <row r="42" spans="1:4" ht="12.75">
      <c r="A42" s="35">
        <v>41</v>
      </c>
      <c r="B42" s="36" t="s">
        <v>442</v>
      </c>
      <c r="C42" s="36" t="s">
        <v>175</v>
      </c>
      <c r="D42" s="37">
        <v>1</v>
      </c>
    </row>
    <row r="43" spans="1:4" ht="12.75">
      <c r="A43" s="35">
        <v>42</v>
      </c>
      <c r="B43" s="36" t="s">
        <v>443</v>
      </c>
      <c r="C43" s="36" t="s">
        <v>444</v>
      </c>
      <c r="D43" s="37">
        <v>1</v>
      </c>
    </row>
    <row r="44" spans="1:4" ht="12.75">
      <c r="A44" s="35">
        <v>43</v>
      </c>
      <c r="B44" s="36" t="s">
        <v>289</v>
      </c>
      <c r="C44" s="36" t="s">
        <v>445</v>
      </c>
      <c r="D44" s="37">
        <v>1</v>
      </c>
    </row>
    <row r="45" spans="1:4" ht="12.75">
      <c r="A45" s="35">
        <v>44</v>
      </c>
      <c r="C45" s="43" t="s">
        <v>126</v>
      </c>
      <c r="D45" s="73">
        <f>SUM(D42:D44)</f>
        <v>3</v>
      </c>
    </row>
    <row r="46" spans="1:2" ht="12.75">
      <c r="A46" s="35">
        <v>45</v>
      </c>
      <c r="B46" s="41" t="s">
        <v>432</v>
      </c>
    </row>
    <row r="47" spans="1:4" ht="24.75">
      <c r="A47" s="35">
        <v>46</v>
      </c>
      <c r="B47" s="50" t="s">
        <v>446</v>
      </c>
      <c r="C47" s="36" t="s">
        <v>175</v>
      </c>
      <c r="D47" s="37">
        <v>1</v>
      </c>
    </row>
    <row r="48" spans="1:4" ht="24.75">
      <c r="A48" s="35">
        <v>47</v>
      </c>
      <c r="B48" s="50" t="s">
        <v>447</v>
      </c>
      <c r="C48" s="36" t="s">
        <v>216</v>
      </c>
      <c r="D48" s="37">
        <v>1</v>
      </c>
    </row>
    <row r="49" spans="1:4" ht="12.75">
      <c r="A49" s="35">
        <v>48</v>
      </c>
      <c r="B49" s="50" t="s">
        <v>448</v>
      </c>
      <c r="C49" s="36" t="s">
        <v>221</v>
      </c>
      <c r="D49" s="37">
        <v>1</v>
      </c>
    </row>
    <row r="50" spans="1:4" ht="24.75">
      <c r="A50" s="35">
        <v>49</v>
      </c>
      <c r="B50" s="80" t="s">
        <v>449</v>
      </c>
      <c r="C50" s="36" t="s">
        <v>450</v>
      </c>
      <c r="D50" s="37">
        <v>1</v>
      </c>
    </row>
    <row r="51" spans="1:4" ht="12.75">
      <c r="A51" s="35">
        <v>50</v>
      </c>
      <c r="B51" s="50"/>
      <c r="C51" s="43" t="s">
        <v>126</v>
      </c>
      <c r="D51" s="73">
        <f>SUM(D47:D50)</f>
        <v>4</v>
      </c>
    </row>
    <row r="52" spans="1:2" ht="12.75">
      <c r="A52" s="35">
        <v>51</v>
      </c>
      <c r="B52" s="41" t="s">
        <v>451</v>
      </c>
    </row>
    <row r="53" spans="1:4" ht="12.75">
      <c r="A53" s="35">
        <v>52</v>
      </c>
      <c r="B53" s="50" t="s">
        <v>452</v>
      </c>
      <c r="C53" s="36" t="s">
        <v>286</v>
      </c>
      <c r="D53" s="37">
        <v>1</v>
      </c>
    </row>
    <row r="54" spans="1:4" ht="12.75">
      <c r="A54" s="35">
        <v>53</v>
      </c>
      <c r="B54" s="50" t="s">
        <v>311</v>
      </c>
      <c r="C54" s="36" t="s">
        <v>453</v>
      </c>
      <c r="D54" s="37">
        <v>1</v>
      </c>
    </row>
    <row r="55" spans="1:4" ht="12.75">
      <c r="A55" s="35">
        <v>54</v>
      </c>
      <c r="B55" s="50" t="s">
        <v>454</v>
      </c>
      <c r="C55" s="36" t="s">
        <v>453</v>
      </c>
      <c r="D55" s="37">
        <v>1</v>
      </c>
    </row>
    <row r="56" spans="1:4" ht="12.75">
      <c r="A56" s="35">
        <v>55</v>
      </c>
      <c r="B56" s="50" t="s">
        <v>455</v>
      </c>
      <c r="C56" s="35" t="s">
        <v>456</v>
      </c>
      <c r="D56" s="37">
        <v>2</v>
      </c>
    </row>
    <row r="57" spans="1:4" ht="12.75">
      <c r="A57" s="35">
        <v>56</v>
      </c>
      <c r="B57" s="50" t="s">
        <v>320</v>
      </c>
      <c r="C57" s="36" t="s">
        <v>321</v>
      </c>
      <c r="D57" s="37">
        <v>4</v>
      </c>
    </row>
    <row r="58" spans="1:4" ht="12.75">
      <c r="A58" s="35">
        <v>57</v>
      </c>
      <c r="B58" s="50" t="s">
        <v>322</v>
      </c>
      <c r="C58" s="36" t="s">
        <v>457</v>
      </c>
      <c r="D58" s="37">
        <v>4</v>
      </c>
    </row>
    <row r="59" spans="1:4" ht="12.75">
      <c r="A59" s="35">
        <v>58</v>
      </c>
      <c r="B59" s="50" t="s">
        <v>315</v>
      </c>
      <c r="C59" s="36" t="s">
        <v>457</v>
      </c>
      <c r="D59" s="37">
        <v>1</v>
      </c>
    </row>
    <row r="60" spans="1:5" ht="12.75">
      <c r="A60" s="35">
        <v>59</v>
      </c>
      <c r="B60" s="36" t="s">
        <v>440</v>
      </c>
      <c r="E60" s="37">
        <v>1</v>
      </c>
    </row>
    <row r="61" spans="1:5" ht="12.75">
      <c r="A61" s="35">
        <v>60</v>
      </c>
      <c r="B61" s="36" t="s">
        <v>264</v>
      </c>
      <c r="E61" s="37">
        <v>1</v>
      </c>
    </row>
    <row r="62" spans="1:4" ht="12.75">
      <c r="A62" s="35">
        <v>61</v>
      </c>
      <c r="C62" s="43" t="s">
        <v>126</v>
      </c>
      <c r="D62" s="73">
        <f>SUM(D53:D61)</f>
        <v>14</v>
      </c>
    </row>
    <row r="63" spans="1:2" ht="12.75">
      <c r="A63" s="35">
        <v>62</v>
      </c>
      <c r="B63" s="41" t="s">
        <v>458</v>
      </c>
    </row>
    <row r="64" spans="1:2" ht="12.75">
      <c r="A64" s="35">
        <v>63</v>
      </c>
      <c r="B64" s="36" t="s">
        <v>459</v>
      </c>
    </row>
    <row r="65" spans="1:4" ht="12.75">
      <c r="A65" s="35">
        <v>64</v>
      </c>
      <c r="B65" s="36" t="s">
        <v>326</v>
      </c>
      <c r="C65" s="36" t="s">
        <v>444</v>
      </c>
      <c r="D65" s="37">
        <v>1</v>
      </c>
    </row>
    <row r="66" spans="1:4" ht="12.75">
      <c r="A66" s="35">
        <v>65</v>
      </c>
      <c r="B66" s="36" t="s">
        <v>156</v>
      </c>
      <c r="C66" s="36" t="s">
        <v>328</v>
      </c>
      <c r="D66" s="37">
        <v>1</v>
      </c>
    </row>
    <row r="67" spans="1:4" ht="12.75">
      <c r="A67" s="35">
        <v>66</v>
      </c>
      <c r="B67" s="36" t="s">
        <v>460</v>
      </c>
      <c r="C67" s="36" t="s">
        <v>286</v>
      </c>
      <c r="D67" s="37">
        <v>1</v>
      </c>
    </row>
    <row r="68" spans="1:4" ht="12.75">
      <c r="A68" s="35">
        <v>67</v>
      </c>
      <c r="B68" s="36" t="s">
        <v>331</v>
      </c>
      <c r="C68" s="36" t="s">
        <v>331</v>
      </c>
      <c r="D68" s="37">
        <v>1</v>
      </c>
    </row>
    <row r="69" spans="1:4" ht="12.75">
      <c r="A69" s="35">
        <v>68</v>
      </c>
      <c r="B69" s="36" t="s">
        <v>320</v>
      </c>
      <c r="C69" s="36" t="s">
        <v>321</v>
      </c>
      <c r="D69" s="37">
        <v>1</v>
      </c>
    </row>
    <row r="70" spans="1:4" ht="12.75">
      <c r="A70" s="35">
        <v>69</v>
      </c>
      <c r="B70" s="36" t="s">
        <v>322</v>
      </c>
      <c r="C70" s="36" t="s">
        <v>457</v>
      </c>
      <c r="D70" s="37">
        <v>3</v>
      </c>
    </row>
    <row r="71" spans="1:4" ht="12.75">
      <c r="A71" s="35">
        <v>70</v>
      </c>
      <c r="B71" s="43"/>
      <c r="C71" s="43" t="s">
        <v>126</v>
      </c>
      <c r="D71" s="73">
        <f>SUM(D65:D70)</f>
        <v>8</v>
      </c>
    </row>
    <row r="72" spans="1:2" ht="12.75">
      <c r="A72" s="35">
        <v>71</v>
      </c>
      <c r="B72" s="43" t="s">
        <v>461</v>
      </c>
    </row>
    <row r="73" spans="1:4" ht="12.75">
      <c r="A73" s="35">
        <v>72</v>
      </c>
      <c r="B73" s="36" t="s">
        <v>452</v>
      </c>
      <c r="C73" s="36" t="s">
        <v>286</v>
      </c>
      <c r="D73" s="37">
        <v>2</v>
      </c>
    </row>
    <row r="74" spans="1:4" ht="12.75">
      <c r="A74" s="35">
        <v>73</v>
      </c>
      <c r="B74" s="36" t="s">
        <v>462</v>
      </c>
      <c r="C74" s="36" t="s">
        <v>463</v>
      </c>
      <c r="D74" s="37">
        <v>6</v>
      </c>
    </row>
    <row r="75" spans="1:4" ht="24.75">
      <c r="A75" s="35">
        <v>74</v>
      </c>
      <c r="B75" s="50" t="s">
        <v>464</v>
      </c>
      <c r="C75" s="36" t="s">
        <v>453</v>
      </c>
      <c r="D75" s="37">
        <v>6</v>
      </c>
    </row>
    <row r="76" spans="1:4" ht="12.75">
      <c r="A76" s="35">
        <v>75</v>
      </c>
      <c r="B76" s="36" t="s">
        <v>465</v>
      </c>
      <c r="C76" s="36" t="s">
        <v>457</v>
      </c>
      <c r="D76" s="37">
        <v>24</v>
      </c>
    </row>
    <row r="77" spans="1:5" ht="12.75">
      <c r="A77" s="35">
        <v>76</v>
      </c>
      <c r="B77" s="36" t="s">
        <v>257</v>
      </c>
      <c r="E77" s="37">
        <v>6</v>
      </c>
    </row>
    <row r="78" spans="1:4" ht="12.75">
      <c r="A78" s="35">
        <v>77</v>
      </c>
      <c r="C78" s="43" t="s">
        <v>466</v>
      </c>
      <c r="D78" s="73">
        <f>SUM(D73:D77)</f>
        <v>38</v>
      </c>
    </row>
    <row r="79" spans="1:4" ht="12.75">
      <c r="A79" s="35">
        <v>78</v>
      </c>
      <c r="C79" s="43" t="s">
        <v>353</v>
      </c>
      <c r="D79" s="73">
        <f>D78+D71</f>
        <v>46</v>
      </c>
    </row>
    <row r="80" spans="1:4" ht="12.75">
      <c r="A80" s="35">
        <v>79</v>
      </c>
      <c r="C80" s="43" t="s">
        <v>467</v>
      </c>
      <c r="D80" s="73">
        <f>D79*2</f>
        <v>92</v>
      </c>
    </row>
    <row r="81" spans="1:2" ht="12.75">
      <c r="A81" s="35">
        <v>80</v>
      </c>
      <c r="B81" s="41" t="s">
        <v>468</v>
      </c>
    </row>
    <row r="82" spans="1:4" ht="12.75">
      <c r="A82" s="35">
        <v>81</v>
      </c>
      <c r="B82" s="36" t="s">
        <v>326</v>
      </c>
      <c r="C82" s="36" t="s">
        <v>444</v>
      </c>
      <c r="D82" s="37">
        <v>1</v>
      </c>
    </row>
    <row r="83" spans="1:4" ht="12.75">
      <c r="A83" s="35">
        <v>82</v>
      </c>
      <c r="B83" s="36" t="s">
        <v>156</v>
      </c>
      <c r="C83" s="36" t="s">
        <v>328</v>
      </c>
      <c r="D83" s="37">
        <v>1</v>
      </c>
    </row>
    <row r="84" spans="1:4" ht="12.75">
      <c r="A84" s="35">
        <v>83</v>
      </c>
      <c r="B84" s="50" t="s">
        <v>460</v>
      </c>
      <c r="C84" s="36" t="s">
        <v>286</v>
      </c>
      <c r="D84" s="37">
        <v>1</v>
      </c>
    </row>
    <row r="85" spans="1:4" ht="12.75">
      <c r="A85" s="35">
        <v>84</v>
      </c>
      <c r="C85" s="43" t="s">
        <v>126</v>
      </c>
      <c r="D85" s="73">
        <f>SUM(D82:D84)</f>
        <v>3</v>
      </c>
    </row>
    <row r="86" spans="1:2" ht="12.75">
      <c r="A86" s="35">
        <v>85</v>
      </c>
      <c r="B86" s="43" t="s">
        <v>330</v>
      </c>
    </row>
    <row r="87" spans="1:4" ht="12.75">
      <c r="A87" s="35">
        <v>86</v>
      </c>
      <c r="B87" s="36" t="s">
        <v>469</v>
      </c>
      <c r="C87" s="36" t="s">
        <v>331</v>
      </c>
      <c r="D87" s="37">
        <v>1</v>
      </c>
    </row>
    <row r="88" spans="1:4" ht="12.75">
      <c r="A88" s="35">
        <v>87</v>
      </c>
      <c r="B88" s="81" t="s">
        <v>470</v>
      </c>
      <c r="C88" s="36" t="s">
        <v>321</v>
      </c>
      <c r="D88" s="37">
        <v>1</v>
      </c>
    </row>
    <row r="89" spans="1:4" ht="12.75">
      <c r="A89" s="35">
        <v>88</v>
      </c>
      <c r="B89" s="81" t="s">
        <v>471</v>
      </c>
      <c r="C89" s="36" t="s">
        <v>457</v>
      </c>
      <c r="D89" s="37">
        <v>1</v>
      </c>
    </row>
    <row r="90" spans="1:4" ht="12.75">
      <c r="A90" s="35">
        <v>89</v>
      </c>
      <c r="B90" s="36" t="s">
        <v>320</v>
      </c>
      <c r="C90" s="36" t="s">
        <v>457</v>
      </c>
      <c r="D90" s="37">
        <v>2</v>
      </c>
    </row>
    <row r="91" spans="1:4" ht="12.75">
      <c r="A91" s="35">
        <v>90</v>
      </c>
      <c r="B91" s="36" t="s">
        <v>322</v>
      </c>
      <c r="C91" s="36" t="s">
        <v>457</v>
      </c>
      <c r="D91" s="37">
        <v>2</v>
      </c>
    </row>
    <row r="92" spans="1:4" ht="12.75">
      <c r="A92" s="35">
        <v>91</v>
      </c>
      <c r="C92" s="43" t="s">
        <v>126</v>
      </c>
      <c r="D92" s="73">
        <f>SUM(D87:D91)</f>
        <v>7</v>
      </c>
    </row>
    <row r="93" spans="1:2" ht="12.75">
      <c r="A93" s="35">
        <v>92</v>
      </c>
      <c r="B93" s="43" t="s">
        <v>472</v>
      </c>
    </row>
    <row r="94" spans="1:4" ht="12.75">
      <c r="A94" s="35">
        <v>93</v>
      </c>
      <c r="B94" s="36" t="s">
        <v>452</v>
      </c>
      <c r="C94" s="36" t="s">
        <v>286</v>
      </c>
      <c r="D94" s="37">
        <v>2</v>
      </c>
    </row>
    <row r="95" spans="1:4" ht="12.75">
      <c r="A95" s="35">
        <v>94</v>
      </c>
      <c r="B95" s="36" t="s">
        <v>462</v>
      </c>
      <c r="C95" s="36" t="s">
        <v>463</v>
      </c>
      <c r="D95" s="37">
        <v>4</v>
      </c>
    </row>
    <row r="96" spans="1:4" ht="24.75">
      <c r="A96" s="35">
        <v>95</v>
      </c>
      <c r="B96" s="50" t="s">
        <v>473</v>
      </c>
      <c r="C96" s="36" t="s">
        <v>453</v>
      </c>
      <c r="D96" s="37">
        <v>4</v>
      </c>
    </row>
    <row r="97" spans="1:4" ht="12.75">
      <c r="A97" s="35">
        <v>96</v>
      </c>
      <c r="B97" s="36" t="s">
        <v>474</v>
      </c>
      <c r="D97" s="37">
        <v>20</v>
      </c>
    </row>
    <row r="98" spans="1:5" ht="12.75">
      <c r="A98" s="35">
        <v>97</v>
      </c>
      <c r="B98" s="36" t="s">
        <v>439</v>
      </c>
      <c r="D98" s="64"/>
      <c r="E98" s="37">
        <v>4</v>
      </c>
    </row>
    <row r="99" spans="1:4" ht="12.75">
      <c r="A99" s="35">
        <v>98</v>
      </c>
      <c r="C99" s="43" t="s">
        <v>373</v>
      </c>
      <c r="D99" s="73">
        <f>SUM(D94:D97)</f>
        <v>30</v>
      </c>
    </row>
    <row r="100" spans="1:4" ht="12.75">
      <c r="A100" s="35">
        <v>99</v>
      </c>
      <c r="C100" s="43" t="s">
        <v>353</v>
      </c>
      <c r="D100" s="73">
        <f>SUM(D99+D92+D85)</f>
        <v>40</v>
      </c>
    </row>
    <row r="101" spans="1:2" ht="12.75">
      <c r="A101" s="35">
        <v>100</v>
      </c>
      <c r="B101" s="41" t="s">
        <v>436</v>
      </c>
    </row>
    <row r="102" spans="1:4" ht="12.75">
      <c r="A102" s="35">
        <v>101</v>
      </c>
      <c r="B102" s="36" t="s">
        <v>475</v>
      </c>
      <c r="C102" s="36" t="s">
        <v>476</v>
      </c>
      <c r="D102" s="37">
        <v>1</v>
      </c>
    </row>
    <row r="103" spans="1:4" ht="12.75">
      <c r="A103" s="35">
        <v>102</v>
      </c>
      <c r="B103" s="36" t="s">
        <v>337</v>
      </c>
      <c r="C103" s="36" t="s">
        <v>457</v>
      </c>
      <c r="D103" s="37">
        <v>2</v>
      </c>
    </row>
    <row r="104" spans="1:4" ht="12.75">
      <c r="A104" s="35">
        <v>103</v>
      </c>
      <c r="C104" s="43" t="s">
        <v>126</v>
      </c>
      <c r="D104" s="73">
        <f>SUM(D102:D103)</f>
        <v>3</v>
      </c>
    </row>
    <row r="105" spans="1:2" ht="12.75">
      <c r="A105" s="35">
        <v>104</v>
      </c>
      <c r="B105" s="41" t="s">
        <v>477</v>
      </c>
    </row>
    <row r="106" spans="1:4" ht="24.75">
      <c r="A106" s="35">
        <v>105</v>
      </c>
      <c r="B106" s="50" t="s">
        <v>478</v>
      </c>
      <c r="C106" s="36" t="s">
        <v>479</v>
      </c>
      <c r="D106" s="37">
        <v>1</v>
      </c>
    </row>
    <row r="107" spans="1:4" ht="12.75">
      <c r="A107" s="35">
        <v>106</v>
      </c>
      <c r="B107" s="36" t="s">
        <v>480</v>
      </c>
      <c r="C107" s="36" t="s">
        <v>339</v>
      </c>
      <c r="D107" s="37">
        <v>1</v>
      </c>
    </row>
    <row r="108" spans="1:4" ht="12.75">
      <c r="A108" s="35">
        <v>107</v>
      </c>
      <c r="B108" s="36" t="s">
        <v>481</v>
      </c>
      <c r="C108" s="36" t="s">
        <v>457</v>
      </c>
      <c r="D108" s="37">
        <v>2</v>
      </c>
    </row>
    <row r="109" spans="1:4" ht="12.75">
      <c r="A109" s="35">
        <v>108</v>
      </c>
      <c r="B109" s="36" t="s">
        <v>338</v>
      </c>
      <c r="C109" s="36" t="s">
        <v>456</v>
      </c>
      <c r="D109" s="37">
        <v>1</v>
      </c>
    </row>
    <row r="110" spans="1:4" ht="12.75">
      <c r="A110" s="35">
        <v>109</v>
      </c>
      <c r="C110" s="43" t="s">
        <v>126</v>
      </c>
      <c r="D110" s="73">
        <f>SUM(D106:D109)</f>
        <v>5</v>
      </c>
    </row>
    <row r="111" spans="1:2" ht="12.75">
      <c r="A111" s="35">
        <v>110</v>
      </c>
      <c r="B111" s="41" t="s">
        <v>438</v>
      </c>
    </row>
    <row r="112" spans="1:4" ht="12.75">
      <c r="A112" s="35">
        <v>111</v>
      </c>
      <c r="B112" s="36" t="s">
        <v>452</v>
      </c>
      <c r="C112" s="36" t="s">
        <v>286</v>
      </c>
      <c r="D112" s="37">
        <v>1</v>
      </c>
    </row>
    <row r="113" spans="1:4" ht="12.75">
      <c r="A113" s="35">
        <v>112</v>
      </c>
      <c r="B113" s="36" t="s">
        <v>311</v>
      </c>
      <c r="C113" s="36" t="s">
        <v>453</v>
      </c>
      <c r="D113" s="37">
        <v>2</v>
      </c>
    </row>
    <row r="114" spans="1:4" ht="12.75">
      <c r="A114" s="35">
        <v>113</v>
      </c>
      <c r="B114" s="36" t="s">
        <v>413</v>
      </c>
      <c r="C114" s="36" t="s">
        <v>445</v>
      </c>
      <c r="D114" s="37">
        <v>1</v>
      </c>
    </row>
    <row r="115" spans="1:4" ht="12.75">
      <c r="A115" s="35">
        <v>114</v>
      </c>
      <c r="B115" s="36" t="s">
        <v>414</v>
      </c>
      <c r="C115" s="36" t="s">
        <v>457</v>
      </c>
      <c r="D115" s="37">
        <v>1</v>
      </c>
    </row>
    <row r="116" spans="1:4" ht="12.75">
      <c r="A116" s="35">
        <v>115</v>
      </c>
      <c r="B116" s="36" t="s">
        <v>315</v>
      </c>
      <c r="C116" s="36" t="s">
        <v>457</v>
      </c>
      <c r="D116" s="37">
        <v>26</v>
      </c>
    </row>
    <row r="117" spans="1:5" ht="24.75">
      <c r="A117" s="35">
        <v>116</v>
      </c>
      <c r="B117" s="50" t="s">
        <v>482</v>
      </c>
      <c r="E117" s="37">
        <v>4</v>
      </c>
    </row>
    <row r="118" spans="1:5" ht="36.75">
      <c r="A118" s="35">
        <v>117</v>
      </c>
      <c r="B118" s="50" t="s">
        <v>483</v>
      </c>
      <c r="E118" s="37">
        <v>1</v>
      </c>
    </row>
    <row r="119" spans="1:5" ht="24.75">
      <c r="A119" s="35">
        <v>118</v>
      </c>
      <c r="B119" s="50" t="s">
        <v>484</v>
      </c>
      <c r="E119" s="37">
        <v>12</v>
      </c>
    </row>
    <row r="120" spans="1:5" ht="36.75">
      <c r="A120" s="35">
        <v>119</v>
      </c>
      <c r="B120" s="50" t="s">
        <v>485</v>
      </c>
      <c r="E120" s="37">
        <v>6</v>
      </c>
    </row>
    <row r="121" spans="1:5" ht="24.75">
      <c r="A121" s="35">
        <v>120</v>
      </c>
      <c r="B121" s="50" t="s">
        <v>486</v>
      </c>
      <c r="E121" s="37">
        <v>2</v>
      </c>
    </row>
    <row r="122" spans="1:5" ht="24.75">
      <c r="A122" s="35">
        <v>121</v>
      </c>
      <c r="B122" s="50" t="s">
        <v>487</v>
      </c>
      <c r="E122" s="37">
        <v>1</v>
      </c>
    </row>
    <row r="123" spans="1:5" ht="12.75">
      <c r="A123" s="35">
        <v>122</v>
      </c>
      <c r="B123" s="50" t="s">
        <v>269</v>
      </c>
      <c r="E123" s="37">
        <v>1</v>
      </c>
    </row>
    <row r="124" spans="1:4" ht="12.75">
      <c r="A124" s="35">
        <v>123</v>
      </c>
      <c r="C124" s="43" t="s">
        <v>126</v>
      </c>
      <c r="D124" s="73">
        <f>SUM(D112:D117)</f>
        <v>31</v>
      </c>
    </row>
    <row r="125" spans="1:4" ht="12.75">
      <c r="A125" s="35">
        <v>124</v>
      </c>
      <c r="C125" s="43" t="s">
        <v>488</v>
      </c>
      <c r="D125" s="73">
        <f>D124+D110+D104+D100+D80+D62+D51+D45+D40</f>
        <v>195</v>
      </c>
    </row>
    <row r="126" ht="12.75">
      <c r="A126" s="35">
        <v>125</v>
      </c>
    </row>
  </sheetData>
  <sheetProtection selectLockedCells="1" selectUnlockedCells="1"/>
  <mergeCells count="5">
    <mergeCell ref="D32:V32"/>
    <mergeCell ref="H33:O33"/>
    <mergeCell ref="Q33:W33"/>
    <mergeCell ref="H35:O35"/>
    <mergeCell ref="Q35:W3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V167"/>
  <sheetViews>
    <sheetView zoomScale="75" zoomScaleNormal="75" workbookViewId="0" topLeftCell="A1">
      <selection activeCell="B131" sqref="B131"/>
    </sheetView>
  </sheetViews>
  <sheetFormatPr defaultColWidth="27.421875" defaultRowHeight="12.75"/>
  <cols>
    <col min="1" max="1" width="4.140625" style="36" customWidth="1"/>
    <col min="2" max="2" width="25.421875" style="36" customWidth="1"/>
    <col min="3" max="3" width="28.28125" style="36" customWidth="1"/>
    <col min="4" max="4" width="7.28125" style="37" customWidth="1"/>
    <col min="5" max="5" width="8.00390625" style="37" customWidth="1"/>
    <col min="6" max="6" width="9.140625" style="36" customWidth="1"/>
    <col min="7" max="7" width="7.00390625" style="36" customWidth="1"/>
    <col min="8" max="8" width="4.28125" style="36" customWidth="1"/>
    <col min="9" max="9" width="4.7109375" style="36" customWidth="1"/>
    <col min="10" max="10" width="4.57421875" style="36" customWidth="1"/>
    <col min="11" max="11" width="4.421875" style="36" customWidth="1"/>
    <col min="12" max="12" width="5.28125" style="36" customWidth="1"/>
    <col min="13" max="14" width="5.00390625" style="36" customWidth="1"/>
    <col min="15" max="15" width="4.421875" style="36" customWidth="1"/>
    <col min="16" max="22" width="10.140625" style="36" customWidth="1"/>
    <col min="23" max="16384" width="28.28125" style="36" customWidth="1"/>
  </cols>
  <sheetData>
    <row r="1" spans="1:2" ht="17.25">
      <c r="A1" s="35" t="s">
        <v>108</v>
      </c>
      <c r="B1" s="38" t="s">
        <v>489</v>
      </c>
    </row>
    <row r="2" spans="1:2" ht="12.75">
      <c r="A2" s="35">
        <v>1</v>
      </c>
      <c r="B2" s="39" t="s">
        <v>1</v>
      </c>
    </row>
    <row r="3" spans="1:2" ht="15">
      <c r="A3" s="35">
        <v>2</v>
      </c>
      <c r="B3" s="40" t="s">
        <v>490</v>
      </c>
    </row>
    <row r="4" spans="1:2" ht="12.75">
      <c r="A4" s="35">
        <v>3</v>
      </c>
      <c r="B4" s="41" t="s">
        <v>111</v>
      </c>
    </row>
    <row r="5" spans="1:3" ht="12.75">
      <c r="A5" s="35">
        <v>4</v>
      </c>
      <c r="C5" s="36" t="s">
        <v>112</v>
      </c>
    </row>
    <row r="6" spans="1:3" ht="12.75">
      <c r="A6" s="35">
        <v>5</v>
      </c>
      <c r="C6" s="36" t="s">
        <v>491</v>
      </c>
    </row>
    <row r="7" spans="1:3" ht="12.75">
      <c r="A7" s="35">
        <v>6</v>
      </c>
      <c r="C7" s="36" t="s">
        <v>492</v>
      </c>
    </row>
    <row r="8" ht="12.75">
      <c r="A8" s="35">
        <v>7</v>
      </c>
    </row>
    <row r="9" spans="1:2" ht="12.75">
      <c r="A9" s="35">
        <v>8</v>
      </c>
      <c r="B9" s="41" t="s">
        <v>122</v>
      </c>
    </row>
    <row r="10" spans="1:4" ht="12.75">
      <c r="A10" s="35">
        <v>9</v>
      </c>
      <c r="C10" s="36" t="s">
        <v>123</v>
      </c>
      <c r="D10" s="37">
        <v>21</v>
      </c>
    </row>
    <row r="11" spans="1:4" ht="12.75">
      <c r="A11" s="35">
        <v>10</v>
      </c>
      <c r="C11" s="36" t="s">
        <v>18</v>
      </c>
      <c r="D11" s="37">
        <v>10</v>
      </c>
    </row>
    <row r="12" spans="1:4" ht="12.75">
      <c r="A12" s="35">
        <v>11</v>
      </c>
      <c r="C12" s="36" t="s">
        <v>124</v>
      </c>
      <c r="D12" s="37">
        <v>69</v>
      </c>
    </row>
    <row r="13" spans="1:4" ht="12.75">
      <c r="A13" s="35">
        <v>12</v>
      </c>
      <c r="C13" s="36" t="s">
        <v>125</v>
      </c>
      <c r="D13" s="37">
        <v>125</v>
      </c>
    </row>
    <row r="14" spans="1:4" ht="12.75">
      <c r="A14" s="35">
        <v>13</v>
      </c>
      <c r="C14" s="42" t="s">
        <v>126</v>
      </c>
      <c r="D14" s="37">
        <f>SUM(D10:D13)</f>
        <v>225</v>
      </c>
    </row>
    <row r="15" spans="1:2" ht="12.75">
      <c r="A15" s="35">
        <v>14</v>
      </c>
      <c r="B15" s="41" t="s">
        <v>127</v>
      </c>
    </row>
    <row r="16" spans="1:2" ht="12.75">
      <c r="A16" s="35">
        <v>15</v>
      </c>
      <c r="B16" s="36" t="s">
        <v>128</v>
      </c>
    </row>
    <row r="17" spans="1:4" ht="12.75">
      <c r="A17" s="35">
        <v>16</v>
      </c>
      <c r="C17" s="36" t="s">
        <v>493</v>
      </c>
      <c r="D17" s="37">
        <v>12</v>
      </c>
    </row>
    <row r="18" spans="1:4" ht="12.75">
      <c r="A18" s="35">
        <v>17</v>
      </c>
      <c r="B18" s="44"/>
      <c r="C18" s="36" t="s">
        <v>440</v>
      </c>
      <c r="D18" s="37">
        <v>2</v>
      </c>
    </row>
    <row r="19" spans="1:4" ht="12.75">
      <c r="A19" s="35">
        <v>18</v>
      </c>
      <c r="C19" s="36" t="s">
        <v>494</v>
      </c>
      <c r="D19" s="37">
        <v>6</v>
      </c>
    </row>
    <row r="20" spans="1:4" ht="12.75">
      <c r="A20" s="35">
        <v>19</v>
      </c>
      <c r="B20" s="36" t="s">
        <v>130</v>
      </c>
      <c r="C20" s="36" t="s">
        <v>263</v>
      </c>
      <c r="D20" s="37">
        <v>1</v>
      </c>
    </row>
    <row r="21" spans="1:4" ht="12.75">
      <c r="A21" s="35">
        <v>20</v>
      </c>
      <c r="C21" s="36" t="s">
        <v>265</v>
      </c>
      <c r="D21" s="37">
        <v>16</v>
      </c>
    </row>
    <row r="22" spans="1:4" ht="12.75">
      <c r="A22" s="35">
        <v>21</v>
      </c>
      <c r="C22" s="36" t="s">
        <v>264</v>
      </c>
      <c r="D22" s="37">
        <v>11</v>
      </c>
    </row>
    <row r="23" spans="1:4" ht="12.75">
      <c r="A23" s="35">
        <v>22</v>
      </c>
      <c r="C23" s="36" t="s">
        <v>402</v>
      </c>
      <c r="D23" s="37">
        <v>1</v>
      </c>
    </row>
    <row r="24" spans="1:4" ht="12.75">
      <c r="A24" s="35">
        <v>23</v>
      </c>
      <c r="C24" s="36" t="s">
        <v>134</v>
      </c>
      <c r="D24" s="37">
        <v>1</v>
      </c>
    </row>
    <row r="25" spans="1:4" ht="12.75">
      <c r="A25" s="35">
        <v>24</v>
      </c>
      <c r="C25" s="36" t="s">
        <v>269</v>
      </c>
      <c r="D25" s="37">
        <v>1</v>
      </c>
    </row>
    <row r="26" ht="12.75">
      <c r="A26" s="35">
        <v>25</v>
      </c>
    </row>
    <row r="27" spans="1:21" ht="12.75">
      <c r="A27" s="35">
        <v>26</v>
      </c>
      <c r="B27" s="72" t="s">
        <v>490</v>
      </c>
      <c r="C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2.75">
      <c r="A28" s="35">
        <v>27</v>
      </c>
      <c r="B28" s="35" t="s">
        <v>137</v>
      </c>
      <c r="C28" s="35"/>
      <c r="D28" s="37" t="s">
        <v>3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2" ht="12.75" customHeight="1">
      <c r="A29" s="35">
        <v>28</v>
      </c>
      <c r="B29" s="65"/>
      <c r="C29" s="35" t="s">
        <v>138</v>
      </c>
      <c r="E29"/>
      <c r="F29" s="37"/>
      <c r="G29" s="37"/>
      <c r="H29" s="45" t="s">
        <v>139</v>
      </c>
      <c r="I29" s="45"/>
      <c r="J29" s="45"/>
      <c r="K29" s="45"/>
      <c r="L29" s="45"/>
      <c r="M29" s="45"/>
      <c r="N29" s="45"/>
      <c r="O29" s="45"/>
      <c r="P29" s="47" t="s">
        <v>151</v>
      </c>
      <c r="Q29" s="47"/>
      <c r="R29" s="47"/>
      <c r="S29" s="47"/>
      <c r="T29" s="47"/>
      <c r="U29" s="47"/>
      <c r="V29" s="47"/>
    </row>
    <row r="30" spans="1:21" ht="20.25">
      <c r="A30" s="35">
        <v>29</v>
      </c>
      <c r="B30" s="65"/>
      <c r="C30" s="65"/>
      <c r="D30" s="47" t="s">
        <v>140</v>
      </c>
      <c r="E30" s="47" t="s">
        <v>270</v>
      </c>
      <c r="F30" s="47" t="s">
        <v>141</v>
      </c>
      <c r="G30" s="47" t="s">
        <v>142</v>
      </c>
      <c r="H30" s="48" t="s">
        <v>143</v>
      </c>
      <c r="I30" s="48" t="s">
        <v>144</v>
      </c>
      <c r="J30" s="48" t="s">
        <v>145</v>
      </c>
      <c r="K30" s="48" t="s">
        <v>146</v>
      </c>
      <c r="L30" s="48" t="s">
        <v>147</v>
      </c>
      <c r="M30" s="48" t="s">
        <v>148</v>
      </c>
      <c r="N30" s="48" t="s">
        <v>149</v>
      </c>
      <c r="O30" s="48" t="s">
        <v>150</v>
      </c>
      <c r="P30" s="45" t="s">
        <v>23</v>
      </c>
      <c r="Q30" s="37" t="s">
        <v>271</v>
      </c>
      <c r="R30" s="37" t="s">
        <v>272</v>
      </c>
      <c r="S30" s="45" t="s">
        <v>273</v>
      </c>
      <c r="T30" s="45" t="s">
        <v>274</v>
      </c>
      <c r="U30" s="45" t="s">
        <v>275</v>
      </c>
    </row>
    <row r="31" spans="1:22" ht="13.5">
      <c r="A31" s="35">
        <v>30</v>
      </c>
      <c r="B31" s="46">
        <v>1</v>
      </c>
      <c r="C31" s="37">
        <v>2</v>
      </c>
      <c r="D31" s="37">
        <v>3</v>
      </c>
      <c r="E31"/>
      <c r="F31" s="37">
        <v>4</v>
      </c>
      <c r="G31" s="37">
        <v>5</v>
      </c>
      <c r="H31" s="37">
        <v>6</v>
      </c>
      <c r="I31" s="37"/>
      <c r="J31" s="37"/>
      <c r="K31" s="37"/>
      <c r="L31" s="37"/>
      <c r="M31" s="37"/>
      <c r="N31" s="37"/>
      <c r="O31" s="37"/>
      <c r="P31" s="37">
        <v>7</v>
      </c>
      <c r="Q31" s="37"/>
      <c r="R31" s="37"/>
      <c r="S31" s="37"/>
      <c r="T31" s="37"/>
      <c r="U31" s="37"/>
      <c r="V31" s="37"/>
    </row>
    <row r="32" spans="1:2" ht="12.75">
      <c r="A32" s="35">
        <v>31</v>
      </c>
      <c r="B32" s="41" t="s">
        <v>112</v>
      </c>
    </row>
    <row r="33" spans="1:2" ht="12.75">
      <c r="A33" s="35">
        <v>32</v>
      </c>
      <c r="B33" s="43" t="s">
        <v>495</v>
      </c>
    </row>
    <row r="34" spans="1:4" ht="12.75">
      <c r="A34" s="35">
        <v>33</v>
      </c>
      <c r="B34" s="36" t="s">
        <v>496</v>
      </c>
      <c r="C34" s="36" t="s">
        <v>169</v>
      </c>
      <c r="D34" s="37">
        <v>1</v>
      </c>
    </row>
    <row r="35" spans="1:4" ht="12.75">
      <c r="A35" s="35">
        <v>34</v>
      </c>
      <c r="B35" s="36" t="s">
        <v>156</v>
      </c>
      <c r="C35" s="36" t="s">
        <v>497</v>
      </c>
      <c r="D35" s="37">
        <v>1</v>
      </c>
    </row>
    <row r="36" spans="1:4" ht="12.75">
      <c r="A36" s="35">
        <v>35</v>
      </c>
      <c r="B36" s="36" t="s">
        <v>498</v>
      </c>
      <c r="C36" s="36" t="s">
        <v>499</v>
      </c>
      <c r="D36" s="37">
        <v>1</v>
      </c>
    </row>
    <row r="37" spans="1:4" ht="12.75">
      <c r="A37" s="35">
        <v>36</v>
      </c>
      <c r="B37" s="36" t="s">
        <v>500</v>
      </c>
      <c r="C37" s="36" t="s">
        <v>500</v>
      </c>
      <c r="D37" s="37">
        <v>1</v>
      </c>
    </row>
    <row r="38" spans="1:4" ht="12.75">
      <c r="A38" s="35">
        <v>37</v>
      </c>
      <c r="C38" s="43" t="s">
        <v>126</v>
      </c>
      <c r="D38" s="73">
        <f>SUM(D34:D37)</f>
        <v>4</v>
      </c>
    </row>
    <row r="39" spans="1:2" ht="12.75">
      <c r="A39" s="35">
        <v>38</v>
      </c>
      <c r="B39" s="43" t="s">
        <v>501</v>
      </c>
    </row>
    <row r="40" spans="1:4" ht="12.75">
      <c r="A40" s="35">
        <v>39</v>
      </c>
      <c r="B40" s="36" t="s">
        <v>283</v>
      </c>
      <c r="C40" s="36" t="s">
        <v>502</v>
      </c>
      <c r="D40" s="37">
        <v>1</v>
      </c>
    </row>
    <row r="41" spans="1:4" ht="12.75">
      <c r="A41" s="35">
        <v>40</v>
      </c>
      <c r="B41" s="36" t="s">
        <v>284</v>
      </c>
      <c r="C41" s="36" t="s">
        <v>503</v>
      </c>
      <c r="D41" s="37">
        <v>1</v>
      </c>
    </row>
    <row r="42" spans="1:4" ht="12.75">
      <c r="A42" s="35">
        <v>41</v>
      </c>
      <c r="B42" s="36" t="s">
        <v>285</v>
      </c>
      <c r="C42" s="36" t="s">
        <v>502</v>
      </c>
      <c r="D42" s="37">
        <v>1</v>
      </c>
    </row>
    <row r="43" spans="1:4" ht="12.75">
      <c r="A43" s="35">
        <v>42</v>
      </c>
      <c r="B43" s="36" t="s">
        <v>504</v>
      </c>
      <c r="C43" s="36" t="s">
        <v>463</v>
      </c>
      <c r="D43" s="37">
        <v>1</v>
      </c>
    </row>
    <row r="44" spans="1:4" ht="12.75">
      <c r="A44" s="35">
        <v>43</v>
      </c>
      <c r="B44" s="36" t="s">
        <v>289</v>
      </c>
      <c r="C44" s="36" t="s">
        <v>505</v>
      </c>
      <c r="D44" s="37">
        <v>1</v>
      </c>
    </row>
    <row r="45" spans="1:4" ht="12.75">
      <c r="A45" s="35">
        <v>44</v>
      </c>
      <c r="C45" s="43" t="s">
        <v>126</v>
      </c>
      <c r="D45" s="73">
        <f>SUM(D40:D44)</f>
        <v>5</v>
      </c>
    </row>
    <row r="46" spans="1:2" ht="12.75">
      <c r="A46" s="35">
        <v>45</v>
      </c>
      <c r="B46" s="43" t="s">
        <v>506</v>
      </c>
    </row>
    <row r="47" spans="1:4" ht="25.5">
      <c r="A47" s="35">
        <v>46</v>
      </c>
      <c r="B47" s="50" t="s">
        <v>507</v>
      </c>
      <c r="C47" s="36" t="s">
        <v>508</v>
      </c>
      <c r="D47" s="37">
        <v>1</v>
      </c>
    </row>
    <row r="48" spans="1:4" ht="25.5">
      <c r="A48" s="35">
        <v>47</v>
      </c>
      <c r="B48" s="50" t="s">
        <v>296</v>
      </c>
      <c r="C48" s="36" t="s">
        <v>223</v>
      </c>
      <c r="D48" s="37">
        <v>1</v>
      </c>
    </row>
    <row r="49" spans="1:4" ht="12.75">
      <c r="A49" s="35">
        <v>48</v>
      </c>
      <c r="C49" s="43" t="s">
        <v>126</v>
      </c>
      <c r="D49" s="73">
        <f>SUM(D47:D48)</f>
        <v>2</v>
      </c>
    </row>
    <row r="50" spans="1:2" ht="12.75">
      <c r="A50" s="35">
        <v>49</v>
      </c>
      <c r="B50" s="43" t="s">
        <v>509</v>
      </c>
    </row>
    <row r="51" spans="1:4" ht="13.5">
      <c r="A51" s="35">
        <v>50</v>
      </c>
      <c r="B51" s="36" t="s">
        <v>213</v>
      </c>
      <c r="C51" s="36" t="s">
        <v>218</v>
      </c>
      <c r="D51" s="37">
        <v>1</v>
      </c>
    </row>
    <row r="52" spans="1:4" ht="13.5">
      <c r="A52" s="35">
        <v>51</v>
      </c>
      <c r="B52" s="36" t="s">
        <v>510</v>
      </c>
      <c r="C52" s="36" t="s">
        <v>218</v>
      </c>
      <c r="D52" s="37">
        <v>1</v>
      </c>
    </row>
    <row r="53" spans="1:4" ht="12.75">
      <c r="A53" s="35">
        <v>52</v>
      </c>
      <c r="B53" s="36" t="s">
        <v>289</v>
      </c>
      <c r="C53" s="36" t="s">
        <v>290</v>
      </c>
      <c r="D53" s="37">
        <v>1</v>
      </c>
    </row>
    <row r="54" spans="1:4" ht="12.75">
      <c r="A54" s="35">
        <v>53</v>
      </c>
      <c r="C54" s="43" t="s">
        <v>21</v>
      </c>
      <c r="D54" s="73">
        <f>SUM(D51:D53)</f>
        <v>3</v>
      </c>
    </row>
    <row r="55" spans="1:2" ht="12.75">
      <c r="A55" s="35">
        <v>54</v>
      </c>
      <c r="B55" s="43" t="s">
        <v>511</v>
      </c>
    </row>
    <row r="56" spans="1:4" ht="12.75">
      <c r="A56" s="35">
        <v>55</v>
      </c>
      <c r="B56" s="36" t="s">
        <v>452</v>
      </c>
      <c r="C56" s="36" t="s">
        <v>503</v>
      </c>
      <c r="D56" s="37">
        <v>1</v>
      </c>
    </row>
    <row r="57" spans="1:4" ht="12.75">
      <c r="A57" s="35">
        <v>56</v>
      </c>
      <c r="C57" s="43" t="s">
        <v>21</v>
      </c>
      <c r="D57" s="73">
        <f>SUM(D56:D56)</f>
        <v>1</v>
      </c>
    </row>
    <row r="58" ht="12.75">
      <c r="A58" s="35">
        <v>57</v>
      </c>
    </row>
    <row r="59" spans="1:2" ht="12.75">
      <c r="A59" s="35">
        <v>58</v>
      </c>
      <c r="B59" s="82" t="s">
        <v>512</v>
      </c>
    </row>
    <row r="60" spans="1:4" ht="12.75">
      <c r="A60" s="35">
        <v>59</v>
      </c>
      <c r="B60" s="36" t="s">
        <v>311</v>
      </c>
      <c r="C60" s="36" t="s">
        <v>513</v>
      </c>
      <c r="D60" s="37">
        <v>1</v>
      </c>
    </row>
    <row r="61" spans="1:4" ht="12.75">
      <c r="A61" s="35">
        <v>60</v>
      </c>
      <c r="B61" s="36" t="s">
        <v>514</v>
      </c>
      <c r="C61" s="36" t="s">
        <v>125</v>
      </c>
      <c r="D61" s="37">
        <v>1</v>
      </c>
    </row>
    <row r="62" spans="1:4" ht="12.75">
      <c r="A62" s="35">
        <v>61</v>
      </c>
      <c r="B62" s="36" t="s">
        <v>515</v>
      </c>
      <c r="C62" s="36" t="s">
        <v>125</v>
      </c>
      <c r="D62" s="37">
        <v>4</v>
      </c>
    </row>
    <row r="63" spans="1:4" ht="12.75">
      <c r="A63" s="35">
        <v>62</v>
      </c>
      <c r="C63" s="43" t="s">
        <v>21</v>
      </c>
      <c r="D63" s="83">
        <v>7</v>
      </c>
    </row>
    <row r="64" spans="1:2" ht="12.75">
      <c r="A64" s="35">
        <v>63</v>
      </c>
      <c r="B64" s="82" t="s">
        <v>516</v>
      </c>
    </row>
    <row r="65" spans="1:4" ht="12.75">
      <c r="A65" s="35">
        <v>64</v>
      </c>
      <c r="B65" s="36" t="s">
        <v>311</v>
      </c>
      <c r="C65" s="36" t="s">
        <v>513</v>
      </c>
      <c r="D65" s="37">
        <v>1</v>
      </c>
    </row>
    <row r="66" spans="1:4" ht="12.75">
      <c r="A66" s="35">
        <v>65</v>
      </c>
      <c r="B66" s="36" t="s">
        <v>320</v>
      </c>
      <c r="C66" s="36" t="s">
        <v>125</v>
      </c>
      <c r="D66" s="37">
        <v>2</v>
      </c>
    </row>
    <row r="67" spans="1:4" ht="12.75">
      <c r="A67" s="35">
        <v>66</v>
      </c>
      <c r="B67" s="36" t="s">
        <v>322</v>
      </c>
      <c r="C67" s="36" t="s">
        <v>125</v>
      </c>
      <c r="D67" s="37">
        <v>6</v>
      </c>
    </row>
    <row r="68" spans="1:4" ht="12.75">
      <c r="A68" s="35">
        <v>67</v>
      </c>
      <c r="B68" s="36" t="s">
        <v>315</v>
      </c>
      <c r="C68" s="36" t="s">
        <v>125</v>
      </c>
      <c r="D68" s="37">
        <v>1</v>
      </c>
    </row>
    <row r="69" spans="1:5" ht="12.75">
      <c r="A69" s="35">
        <v>68</v>
      </c>
      <c r="B69" s="36" t="s">
        <v>264</v>
      </c>
      <c r="E69" s="37">
        <v>1</v>
      </c>
    </row>
    <row r="70" spans="1:4" ht="12.75">
      <c r="A70" s="35">
        <v>69</v>
      </c>
      <c r="C70" s="43" t="s">
        <v>126</v>
      </c>
      <c r="D70" s="73">
        <f>SUM(D65:D69)</f>
        <v>10</v>
      </c>
    </row>
    <row r="71" spans="1:2" ht="12.75">
      <c r="A71" s="35">
        <v>70</v>
      </c>
      <c r="B71" s="82" t="s">
        <v>517</v>
      </c>
    </row>
    <row r="72" spans="1:4" ht="25.5">
      <c r="A72" s="35">
        <v>71</v>
      </c>
      <c r="B72" s="50" t="s">
        <v>518</v>
      </c>
      <c r="C72" s="36" t="s">
        <v>463</v>
      </c>
      <c r="D72" s="37">
        <v>1</v>
      </c>
    </row>
    <row r="73" spans="1:4" ht="12.75">
      <c r="A73" s="35">
        <v>72</v>
      </c>
      <c r="B73" s="36" t="s">
        <v>519</v>
      </c>
      <c r="C73" s="36" t="s">
        <v>513</v>
      </c>
      <c r="D73" s="37">
        <v>1</v>
      </c>
    </row>
    <row r="74" spans="1:4" ht="12.75">
      <c r="A74" s="35">
        <v>73</v>
      </c>
      <c r="B74" s="36" t="s">
        <v>520</v>
      </c>
      <c r="C74" s="36" t="s">
        <v>456</v>
      </c>
      <c r="D74" s="37">
        <v>2</v>
      </c>
    </row>
    <row r="75" spans="1:4" ht="12.75">
      <c r="A75" s="35">
        <v>74</v>
      </c>
      <c r="B75" s="36" t="s">
        <v>521</v>
      </c>
      <c r="C75" s="36" t="s">
        <v>522</v>
      </c>
      <c r="D75" s="37">
        <v>1</v>
      </c>
    </row>
    <row r="76" spans="1:5" ht="25.5">
      <c r="A76" s="35">
        <v>75</v>
      </c>
      <c r="B76" s="50" t="s">
        <v>316</v>
      </c>
      <c r="E76" s="37">
        <v>2</v>
      </c>
    </row>
    <row r="77" spans="1:5" ht="12.75">
      <c r="A77" s="35">
        <v>76</v>
      </c>
      <c r="B77" s="36" t="s">
        <v>264</v>
      </c>
      <c r="E77" s="37">
        <v>1</v>
      </c>
    </row>
    <row r="78" spans="1:4" ht="12.75">
      <c r="A78" s="35">
        <v>77</v>
      </c>
      <c r="C78" s="43" t="s">
        <v>126</v>
      </c>
      <c r="D78" s="73">
        <f>SUM(D72:D77)</f>
        <v>5</v>
      </c>
    </row>
    <row r="79" spans="1:4" ht="12.75">
      <c r="A79" s="35">
        <v>78</v>
      </c>
      <c r="C79" s="43" t="s">
        <v>349</v>
      </c>
      <c r="D79" s="73">
        <f>SUM(D57+D63+D70+D78)</f>
        <v>23</v>
      </c>
    </row>
    <row r="80" spans="1:4" ht="12.75">
      <c r="A80" s="35">
        <v>79</v>
      </c>
      <c r="C80" s="43" t="s">
        <v>523</v>
      </c>
      <c r="D80" s="73">
        <f>D79+D38+D45+D49+D54</f>
        <v>37</v>
      </c>
    </row>
    <row r="81" ht="12.75">
      <c r="A81" s="35">
        <v>80</v>
      </c>
    </row>
    <row r="82" spans="1:2" ht="13.5">
      <c r="A82" s="35">
        <v>81</v>
      </c>
      <c r="B82" s="43" t="s">
        <v>524</v>
      </c>
    </row>
    <row r="83" spans="1:2" ht="12.75">
      <c r="A83" s="35">
        <v>82</v>
      </c>
      <c r="B83" s="36" t="s">
        <v>525</v>
      </c>
    </row>
    <row r="84" spans="1:4" ht="12.75">
      <c r="A84" s="35">
        <v>83</v>
      </c>
      <c r="B84" s="36" t="s">
        <v>366</v>
      </c>
      <c r="C84" s="36" t="s">
        <v>502</v>
      </c>
      <c r="D84" s="37">
        <v>1</v>
      </c>
    </row>
    <row r="85" spans="1:4" ht="12.75">
      <c r="A85" s="35">
        <v>84</v>
      </c>
      <c r="B85" s="36" t="s">
        <v>156</v>
      </c>
      <c r="C85" s="36" t="s">
        <v>328</v>
      </c>
      <c r="D85" s="37">
        <v>1</v>
      </c>
    </row>
    <row r="86" spans="1:4" ht="12.75">
      <c r="A86" s="35">
        <v>85</v>
      </c>
      <c r="B86" s="36" t="s">
        <v>526</v>
      </c>
      <c r="C86" s="36" t="s">
        <v>503</v>
      </c>
      <c r="D86" s="37">
        <v>1</v>
      </c>
    </row>
    <row r="87" spans="1:4" ht="12.75">
      <c r="A87" s="35">
        <v>86</v>
      </c>
      <c r="B87" s="36" t="s">
        <v>500</v>
      </c>
      <c r="C87" s="36" t="s">
        <v>331</v>
      </c>
      <c r="D87" s="37">
        <v>1</v>
      </c>
    </row>
    <row r="88" spans="1:4" ht="12.75">
      <c r="A88" s="35">
        <v>87</v>
      </c>
      <c r="B88" s="36" t="s">
        <v>527</v>
      </c>
      <c r="C88" s="36" t="s">
        <v>426</v>
      </c>
      <c r="D88" s="37">
        <v>1</v>
      </c>
    </row>
    <row r="89" spans="1:4" ht="12.75">
      <c r="A89" s="35">
        <v>88</v>
      </c>
      <c r="C89" s="43" t="s">
        <v>126</v>
      </c>
      <c r="D89" s="73">
        <f>SUM(D84:D88)</f>
        <v>5</v>
      </c>
    </row>
    <row r="90" spans="1:2" ht="12.75">
      <c r="A90" s="35">
        <v>89</v>
      </c>
      <c r="B90" s="43" t="s">
        <v>528</v>
      </c>
    </row>
    <row r="91" spans="1:4" ht="12.75">
      <c r="A91" s="35">
        <v>90</v>
      </c>
      <c r="B91" s="36" t="s">
        <v>529</v>
      </c>
      <c r="C91" s="36" t="s">
        <v>503</v>
      </c>
      <c r="D91" s="37">
        <v>1</v>
      </c>
    </row>
    <row r="92" spans="1:4" ht="12.75">
      <c r="A92" s="35">
        <v>91</v>
      </c>
      <c r="B92" s="36" t="s">
        <v>530</v>
      </c>
      <c r="C92" s="36" t="s">
        <v>463</v>
      </c>
      <c r="D92" s="37">
        <v>1</v>
      </c>
    </row>
    <row r="93" spans="1:4" ht="12.75">
      <c r="A93" s="35">
        <v>92</v>
      </c>
      <c r="C93" s="43" t="s">
        <v>126</v>
      </c>
      <c r="D93" s="73">
        <f>SUM(D91:D92)</f>
        <v>2</v>
      </c>
    </row>
    <row r="94" spans="1:2" ht="12.75">
      <c r="A94" s="35">
        <v>93</v>
      </c>
      <c r="B94" s="82" t="s">
        <v>531</v>
      </c>
    </row>
    <row r="95" spans="1:2" ht="25.5">
      <c r="A95" s="35">
        <v>94</v>
      </c>
      <c r="B95" s="50" t="s">
        <v>532</v>
      </c>
    </row>
    <row r="96" spans="1:4" ht="12.75">
      <c r="A96" s="35">
        <v>95</v>
      </c>
      <c r="B96" s="36" t="s">
        <v>514</v>
      </c>
      <c r="C96" s="36" t="s">
        <v>522</v>
      </c>
      <c r="D96" s="37">
        <v>1</v>
      </c>
    </row>
    <row r="97" spans="1:4" ht="12.75">
      <c r="A97" s="35">
        <v>96</v>
      </c>
      <c r="B97" s="36" t="s">
        <v>515</v>
      </c>
      <c r="C97" s="36" t="s">
        <v>125</v>
      </c>
      <c r="D97" s="37">
        <v>2</v>
      </c>
    </row>
    <row r="98" spans="1:4" ht="12.75">
      <c r="A98" s="35">
        <v>97</v>
      </c>
      <c r="C98" s="43" t="s">
        <v>126</v>
      </c>
      <c r="D98" s="73">
        <f>SUM(D96:D97)</f>
        <v>3</v>
      </c>
    </row>
    <row r="99" spans="1:2" ht="12.75">
      <c r="A99" s="35">
        <v>98</v>
      </c>
      <c r="B99" s="82" t="s">
        <v>533</v>
      </c>
    </row>
    <row r="100" spans="1:4" ht="12.75">
      <c r="A100" s="35">
        <v>99</v>
      </c>
      <c r="B100" s="36" t="s">
        <v>311</v>
      </c>
      <c r="D100" s="37">
        <v>1</v>
      </c>
    </row>
    <row r="101" spans="1:4" ht="12.75">
      <c r="A101" s="35">
        <v>100</v>
      </c>
      <c r="B101" s="36" t="s">
        <v>320</v>
      </c>
      <c r="D101" s="37">
        <v>1</v>
      </c>
    </row>
    <row r="102" spans="1:4" ht="12.75">
      <c r="A102" s="35">
        <v>101</v>
      </c>
      <c r="B102" s="36" t="s">
        <v>322</v>
      </c>
      <c r="D102" s="37">
        <v>2</v>
      </c>
    </row>
    <row r="103" spans="1:4" ht="12.75">
      <c r="A103" s="35">
        <v>102</v>
      </c>
      <c r="B103" s="36" t="s">
        <v>315</v>
      </c>
      <c r="D103" s="37">
        <v>1</v>
      </c>
    </row>
    <row r="104" spans="1:5" ht="25.5">
      <c r="A104" s="35">
        <v>103</v>
      </c>
      <c r="B104" s="50" t="s">
        <v>534</v>
      </c>
      <c r="E104" s="37">
        <v>1</v>
      </c>
    </row>
    <row r="105" spans="1:4" ht="12.75">
      <c r="A105" s="35">
        <v>104</v>
      </c>
      <c r="C105" s="43" t="s">
        <v>126</v>
      </c>
      <c r="D105" s="73">
        <f>SUM(D100:D104)</f>
        <v>5</v>
      </c>
    </row>
    <row r="106" spans="1:2" ht="12.75">
      <c r="A106" s="35">
        <v>105</v>
      </c>
      <c r="B106" s="82" t="s">
        <v>310</v>
      </c>
    </row>
    <row r="107" spans="1:4" ht="12.75">
      <c r="A107" s="35">
        <v>106</v>
      </c>
      <c r="B107" s="36" t="s">
        <v>311</v>
      </c>
      <c r="C107" s="36" t="s">
        <v>463</v>
      </c>
      <c r="D107" s="37">
        <v>1</v>
      </c>
    </row>
    <row r="108" spans="1:4" ht="12.75">
      <c r="A108" s="35">
        <v>107</v>
      </c>
      <c r="B108" s="36" t="s">
        <v>519</v>
      </c>
      <c r="C108" s="36" t="s">
        <v>513</v>
      </c>
      <c r="D108" s="37">
        <v>1</v>
      </c>
    </row>
    <row r="109" spans="1:4" ht="12.75">
      <c r="A109" s="35">
        <v>108</v>
      </c>
      <c r="B109" s="36" t="s">
        <v>520</v>
      </c>
      <c r="C109" s="36" t="s">
        <v>522</v>
      </c>
      <c r="D109" s="37">
        <v>2</v>
      </c>
    </row>
    <row r="110" spans="1:5" ht="12.75">
      <c r="A110" s="35">
        <v>109</v>
      </c>
      <c r="B110" s="36" t="s">
        <v>535</v>
      </c>
      <c r="E110" s="37">
        <v>2</v>
      </c>
    </row>
    <row r="111" spans="1:4" ht="12.75">
      <c r="A111" s="35">
        <v>110</v>
      </c>
      <c r="C111" s="43" t="s">
        <v>126</v>
      </c>
      <c r="D111" s="73">
        <f>SUM(D107:D110)</f>
        <v>4</v>
      </c>
    </row>
    <row r="112" spans="1:4" ht="12.75">
      <c r="A112" s="35">
        <v>111</v>
      </c>
      <c r="C112" s="43" t="s">
        <v>536</v>
      </c>
      <c r="D112" s="73">
        <f>SUM(D93+D98+D105+D111)</f>
        <v>14</v>
      </c>
    </row>
    <row r="113" spans="1:2" ht="12.75">
      <c r="A113" s="35">
        <v>112</v>
      </c>
      <c r="B113" s="43" t="s">
        <v>537</v>
      </c>
    </row>
    <row r="114" spans="1:4" ht="12.75">
      <c r="A114" s="35">
        <v>113</v>
      </c>
      <c r="B114" s="36" t="s">
        <v>529</v>
      </c>
      <c r="C114" s="36" t="s">
        <v>503</v>
      </c>
      <c r="D114" s="37">
        <v>2</v>
      </c>
    </row>
    <row r="115" spans="1:4" ht="12.75">
      <c r="A115" s="35">
        <v>114</v>
      </c>
      <c r="B115" s="36" t="s">
        <v>538</v>
      </c>
      <c r="C115" s="36" t="s">
        <v>513</v>
      </c>
      <c r="D115" s="37">
        <v>4</v>
      </c>
    </row>
    <row r="116" spans="1:4" ht="25.5">
      <c r="A116" s="35">
        <v>115</v>
      </c>
      <c r="B116" s="50" t="s">
        <v>539</v>
      </c>
      <c r="C116" s="36" t="s">
        <v>456</v>
      </c>
      <c r="D116" s="37">
        <v>4</v>
      </c>
    </row>
    <row r="117" spans="1:4" ht="12.75">
      <c r="A117" s="35">
        <v>116</v>
      </c>
      <c r="B117" s="36" t="s">
        <v>371</v>
      </c>
      <c r="C117" s="36" t="s">
        <v>125</v>
      </c>
      <c r="D117" s="37">
        <v>20</v>
      </c>
    </row>
    <row r="118" spans="1:4" ht="25.5">
      <c r="A118" s="35">
        <v>117</v>
      </c>
      <c r="B118" s="50" t="s">
        <v>540</v>
      </c>
      <c r="C118" s="36" t="s">
        <v>513</v>
      </c>
      <c r="D118" s="37">
        <v>2</v>
      </c>
    </row>
    <row r="119" spans="1:4" ht="12.75">
      <c r="A119" s="35">
        <v>118</v>
      </c>
      <c r="B119" s="36" t="s">
        <v>389</v>
      </c>
      <c r="C119" s="36" t="s">
        <v>125</v>
      </c>
      <c r="D119" s="37">
        <v>2</v>
      </c>
    </row>
    <row r="120" spans="1:5" ht="12.75">
      <c r="A120" s="35">
        <v>119</v>
      </c>
      <c r="B120" s="36" t="s">
        <v>541</v>
      </c>
      <c r="E120" s="37">
        <v>4</v>
      </c>
    </row>
    <row r="121" spans="1:5" ht="12.75">
      <c r="A121" s="35">
        <v>120</v>
      </c>
      <c r="B121" s="36" t="s">
        <v>493</v>
      </c>
      <c r="E121" s="37">
        <v>4</v>
      </c>
    </row>
    <row r="122" spans="1:4" ht="12.75">
      <c r="A122" s="35">
        <v>121</v>
      </c>
      <c r="C122" s="43" t="s">
        <v>126</v>
      </c>
      <c r="D122" s="73">
        <f>SUM(D114:D121)</f>
        <v>34</v>
      </c>
    </row>
    <row r="123" spans="1:4" ht="12.75">
      <c r="A123" s="35">
        <v>122</v>
      </c>
      <c r="C123" s="43" t="s">
        <v>542</v>
      </c>
      <c r="D123" s="73">
        <f>D89+D112+D122</f>
        <v>53</v>
      </c>
    </row>
    <row r="124" spans="1:4" ht="12.75">
      <c r="A124" s="35">
        <v>123</v>
      </c>
      <c r="C124" s="43" t="s">
        <v>543</v>
      </c>
      <c r="D124" s="73">
        <f>D123*3</f>
        <v>159</v>
      </c>
    </row>
    <row r="125" ht="12.75">
      <c r="A125" s="35">
        <v>124</v>
      </c>
    </row>
    <row r="126" spans="1:2" ht="12.75">
      <c r="A126" s="35">
        <v>125</v>
      </c>
      <c r="B126" s="41" t="s">
        <v>544</v>
      </c>
    </row>
    <row r="127" spans="1:2" ht="12.75">
      <c r="A127" s="35">
        <v>126</v>
      </c>
      <c r="B127" s="43" t="s">
        <v>545</v>
      </c>
    </row>
    <row r="128" spans="1:4" ht="12.75">
      <c r="A128" s="35">
        <v>127</v>
      </c>
      <c r="B128" s="36" t="s">
        <v>529</v>
      </c>
      <c r="C128" s="36" t="s">
        <v>245</v>
      </c>
      <c r="D128" s="37">
        <v>1</v>
      </c>
    </row>
    <row r="129" spans="1:4" ht="12.75">
      <c r="A129" s="35">
        <v>128</v>
      </c>
      <c r="C129" s="43" t="s">
        <v>126</v>
      </c>
      <c r="D129" s="73">
        <f>SUM(D128:D128)</f>
        <v>1</v>
      </c>
    </row>
    <row r="130" spans="1:2" ht="12.75">
      <c r="A130" s="35">
        <v>129</v>
      </c>
      <c r="B130" s="82" t="s">
        <v>546</v>
      </c>
    </row>
    <row r="131" spans="1:4" ht="25.5">
      <c r="A131" s="35">
        <v>130</v>
      </c>
      <c r="B131" s="50" t="s">
        <v>547</v>
      </c>
      <c r="C131" s="36" t="s">
        <v>548</v>
      </c>
      <c r="D131" s="37">
        <v>1</v>
      </c>
    </row>
    <row r="132" spans="1:4" ht="12.75">
      <c r="A132" s="35">
        <v>131</v>
      </c>
      <c r="B132" s="36" t="s">
        <v>549</v>
      </c>
      <c r="C132" s="36" t="s">
        <v>548</v>
      </c>
      <c r="D132" s="37">
        <v>1</v>
      </c>
    </row>
    <row r="133" spans="1:4" ht="12.75">
      <c r="A133" s="35">
        <v>132</v>
      </c>
      <c r="B133" s="36" t="s">
        <v>338</v>
      </c>
      <c r="C133" s="36" t="s">
        <v>550</v>
      </c>
      <c r="D133" s="37">
        <v>1</v>
      </c>
    </row>
    <row r="134" spans="1:4" ht="12.75">
      <c r="A134" s="35">
        <v>133</v>
      </c>
      <c r="B134" s="36" t="s">
        <v>551</v>
      </c>
      <c r="C134" s="36" t="s">
        <v>550</v>
      </c>
      <c r="D134" s="37">
        <v>1</v>
      </c>
    </row>
    <row r="135" spans="1:4" ht="12.75">
      <c r="A135" s="35">
        <v>134</v>
      </c>
      <c r="B135" s="36" t="s">
        <v>398</v>
      </c>
      <c r="C135" s="36" t="s">
        <v>552</v>
      </c>
      <c r="D135" s="37">
        <v>1</v>
      </c>
    </row>
    <row r="136" spans="1:4" ht="12.75">
      <c r="A136" s="35">
        <v>135</v>
      </c>
      <c r="B136" s="36" t="s">
        <v>400</v>
      </c>
      <c r="C136" s="36" t="s">
        <v>522</v>
      </c>
      <c r="D136" s="37">
        <v>1</v>
      </c>
    </row>
    <row r="137" spans="1:4" ht="12.75">
      <c r="A137" s="35">
        <v>136</v>
      </c>
      <c r="B137" s="36" t="s">
        <v>553</v>
      </c>
      <c r="C137" s="36" t="s">
        <v>554</v>
      </c>
      <c r="D137" s="37">
        <v>2</v>
      </c>
    </row>
    <row r="138" spans="1:5" ht="12.75">
      <c r="A138" s="35">
        <v>137</v>
      </c>
      <c r="B138" s="36" t="s">
        <v>555</v>
      </c>
      <c r="E138" s="37">
        <v>1</v>
      </c>
    </row>
    <row r="139" spans="1:5" ht="37.5">
      <c r="A139" s="35">
        <v>138</v>
      </c>
      <c r="B139" s="50" t="s">
        <v>556</v>
      </c>
      <c r="E139" s="37">
        <v>1</v>
      </c>
    </row>
    <row r="140" spans="1:4" ht="12.75">
      <c r="A140" s="35">
        <v>139</v>
      </c>
      <c r="C140" s="43" t="s">
        <v>126</v>
      </c>
      <c r="D140" s="73">
        <f>SUM(D131:D139)</f>
        <v>8</v>
      </c>
    </row>
    <row r="141" spans="1:2" ht="12.75">
      <c r="A141" s="35">
        <v>140</v>
      </c>
      <c r="B141" s="82" t="s">
        <v>557</v>
      </c>
    </row>
    <row r="142" spans="1:4" ht="12.75">
      <c r="A142" s="35">
        <v>141</v>
      </c>
      <c r="B142" s="36" t="s">
        <v>311</v>
      </c>
      <c r="C142" s="36" t="s">
        <v>513</v>
      </c>
      <c r="D142" s="37">
        <v>1</v>
      </c>
    </row>
    <row r="143" spans="1:4" ht="37.5">
      <c r="A143" s="35">
        <v>142</v>
      </c>
      <c r="B143" s="50" t="s">
        <v>558</v>
      </c>
      <c r="C143" s="36" t="s">
        <v>522</v>
      </c>
      <c r="D143" s="37">
        <v>1</v>
      </c>
    </row>
    <row r="144" spans="1:4" ht="12.75">
      <c r="A144" s="35">
        <v>143</v>
      </c>
      <c r="B144" s="36" t="s">
        <v>559</v>
      </c>
      <c r="C144" s="36" t="s">
        <v>513</v>
      </c>
      <c r="D144" s="37">
        <v>1</v>
      </c>
    </row>
    <row r="145" spans="1:4" ht="12.75">
      <c r="A145" s="35">
        <v>144</v>
      </c>
      <c r="B145" s="36" t="s">
        <v>389</v>
      </c>
      <c r="C145" s="36" t="s">
        <v>125</v>
      </c>
      <c r="D145" s="37">
        <v>10</v>
      </c>
    </row>
    <row r="146" spans="1:5" ht="12.75">
      <c r="A146" s="35">
        <v>145</v>
      </c>
      <c r="B146" s="36" t="s">
        <v>560</v>
      </c>
      <c r="E146" s="37">
        <v>1</v>
      </c>
    </row>
    <row r="147" spans="1:5" ht="25.5">
      <c r="A147" s="35">
        <v>146</v>
      </c>
      <c r="B147" s="50" t="s">
        <v>561</v>
      </c>
      <c r="E147" s="37">
        <v>1</v>
      </c>
    </row>
    <row r="148" spans="1:5" ht="13.5">
      <c r="A148" s="35">
        <v>147</v>
      </c>
      <c r="B148" s="50" t="s">
        <v>562</v>
      </c>
      <c r="E148" s="37">
        <v>1</v>
      </c>
    </row>
    <row r="149" spans="1:5" ht="37.5">
      <c r="A149" s="35">
        <v>148</v>
      </c>
      <c r="B149" s="50" t="s">
        <v>563</v>
      </c>
      <c r="E149" s="37">
        <v>3</v>
      </c>
    </row>
    <row r="150" spans="1:5" ht="25.5">
      <c r="A150" s="35">
        <v>149</v>
      </c>
      <c r="B150" s="50" t="s">
        <v>564</v>
      </c>
      <c r="E150" s="37">
        <v>1</v>
      </c>
    </row>
    <row r="151" spans="1:5" ht="13.5">
      <c r="A151" s="35">
        <v>150</v>
      </c>
      <c r="B151" s="50" t="s">
        <v>269</v>
      </c>
      <c r="E151" s="37">
        <v>1</v>
      </c>
    </row>
    <row r="152" spans="1:5" ht="25.5">
      <c r="A152" s="35">
        <v>151</v>
      </c>
      <c r="B152" s="50" t="s">
        <v>390</v>
      </c>
      <c r="E152" s="37">
        <v>3</v>
      </c>
    </row>
    <row r="153" spans="1:4" ht="13.5">
      <c r="A153" s="35">
        <v>152</v>
      </c>
      <c r="B153" s="50" t="s">
        <v>2</v>
      </c>
      <c r="C153" s="43" t="s">
        <v>126</v>
      </c>
      <c r="D153" s="73">
        <f>SUM(D142:D152)</f>
        <v>13</v>
      </c>
    </row>
    <row r="154" spans="1:2" ht="12.75">
      <c r="A154" s="35">
        <v>153</v>
      </c>
      <c r="B154" s="82" t="s">
        <v>565</v>
      </c>
    </row>
    <row r="155" spans="1:4" ht="25.5">
      <c r="A155" s="35">
        <v>154</v>
      </c>
      <c r="B155" s="50" t="s">
        <v>566</v>
      </c>
      <c r="C155" s="36" t="s">
        <v>290</v>
      </c>
      <c r="D155" s="37">
        <v>1</v>
      </c>
    </row>
    <row r="156" spans="1:4" ht="12.75">
      <c r="A156" s="35">
        <v>155</v>
      </c>
      <c r="B156" s="36" t="s">
        <v>415</v>
      </c>
      <c r="C156" s="36" t="s">
        <v>125</v>
      </c>
      <c r="D156" s="37">
        <v>1</v>
      </c>
    </row>
    <row r="157" spans="1:4" ht="12.75">
      <c r="A157" s="35">
        <v>156</v>
      </c>
      <c r="B157" s="36" t="s">
        <v>413</v>
      </c>
      <c r="C157" s="36" t="s">
        <v>290</v>
      </c>
      <c r="D157" s="37">
        <v>1</v>
      </c>
    </row>
    <row r="158" spans="1:4" ht="12.75">
      <c r="A158" s="35">
        <v>157</v>
      </c>
      <c r="B158" s="36" t="s">
        <v>567</v>
      </c>
      <c r="C158" s="36" t="s">
        <v>125</v>
      </c>
      <c r="D158" s="37">
        <v>1</v>
      </c>
    </row>
    <row r="159" spans="1:4" ht="12.75">
      <c r="A159" s="35">
        <v>158</v>
      </c>
      <c r="B159"/>
      <c r="C159" s="43" t="s">
        <v>126</v>
      </c>
      <c r="D159" s="73">
        <f>SUM(D155:D158)</f>
        <v>4</v>
      </c>
    </row>
    <row r="160" spans="1:4" ht="12.75">
      <c r="A160" s="35">
        <v>159</v>
      </c>
      <c r="C160" s="43" t="s">
        <v>568</v>
      </c>
      <c r="D160" s="73">
        <f>D129+D140+D153+D159</f>
        <v>26</v>
      </c>
    </row>
    <row r="161" spans="1:2" ht="12.75">
      <c r="A161" s="35">
        <v>160</v>
      </c>
      <c r="B161" s="41" t="s">
        <v>569</v>
      </c>
    </row>
    <row r="162" spans="1:4" ht="12.75">
      <c r="A162" s="35">
        <v>161</v>
      </c>
      <c r="B162" s="36" t="s">
        <v>570</v>
      </c>
      <c r="C162" s="36" t="s">
        <v>571</v>
      </c>
      <c r="D162" s="37">
        <v>1</v>
      </c>
    </row>
    <row r="163" spans="1:4" ht="12.75">
      <c r="A163" s="35">
        <v>162</v>
      </c>
      <c r="B163" s="36" t="s">
        <v>337</v>
      </c>
      <c r="C163" s="36" t="s">
        <v>125</v>
      </c>
      <c r="D163" s="37">
        <v>1</v>
      </c>
    </row>
    <row r="164" spans="1:4" ht="12.75">
      <c r="A164" s="35">
        <v>163</v>
      </c>
      <c r="B164" s="36" t="s">
        <v>389</v>
      </c>
      <c r="C164" s="36" t="s">
        <v>125</v>
      </c>
      <c r="D164" s="37">
        <v>1</v>
      </c>
    </row>
    <row r="165" spans="1:4" ht="12.75">
      <c r="A165" s="35">
        <v>164</v>
      </c>
      <c r="C165" s="43" t="s">
        <v>21</v>
      </c>
      <c r="D165" s="73">
        <f>SUM(D162:D164)</f>
        <v>3</v>
      </c>
    </row>
    <row r="167" spans="3:4" ht="12.75">
      <c r="C167" s="41" t="s">
        <v>572</v>
      </c>
      <c r="D167" s="63">
        <f>D80+D124+D160+D165</f>
        <v>225</v>
      </c>
    </row>
  </sheetData>
  <sheetProtection selectLockedCells="1" selectUnlockedCells="1"/>
  <mergeCells count="5">
    <mergeCell ref="D28:U28"/>
    <mergeCell ref="H29:O29"/>
    <mergeCell ref="P29:V29"/>
    <mergeCell ref="H31:O31"/>
    <mergeCell ref="P31:V3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U188"/>
  <sheetViews>
    <sheetView zoomScale="75" zoomScaleNormal="75" workbookViewId="0" topLeftCell="A1">
      <selection activeCell="D10" sqref="D10"/>
    </sheetView>
  </sheetViews>
  <sheetFormatPr defaultColWidth="10.28125" defaultRowHeight="12.75"/>
  <cols>
    <col min="1" max="1" width="3.8515625" style="64" customWidth="1"/>
    <col min="2" max="2" width="22.00390625" style="64" customWidth="1"/>
    <col min="3" max="3" width="28.28125" style="64" customWidth="1"/>
    <col min="4" max="4" width="11.57421875" style="37" customWidth="1"/>
    <col min="5" max="6" width="11.57421875" style="64" customWidth="1"/>
    <col min="7" max="14" width="5.00390625" style="64" customWidth="1"/>
    <col min="15" max="15" width="11.57421875" style="66" customWidth="1"/>
    <col min="16" max="16384" width="11.57421875" style="64" customWidth="1"/>
  </cols>
  <sheetData>
    <row r="1" spans="1:15" s="36" customFormat="1" ht="17.25">
      <c r="A1" s="35">
        <v>1</v>
      </c>
      <c r="B1" s="38" t="s">
        <v>573</v>
      </c>
      <c r="D1" s="37"/>
      <c r="O1" s="37"/>
    </row>
    <row r="2" spans="1:15" s="36" customFormat="1" ht="12.75">
      <c r="A2" s="35">
        <v>2</v>
      </c>
      <c r="B2" s="39" t="s">
        <v>1</v>
      </c>
      <c r="D2" s="37"/>
      <c r="O2" s="37"/>
    </row>
    <row r="3" spans="1:15" s="36" customFormat="1" ht="15">
      <c r="A3" s="35">
        <v>3</v>
      </c>
      <c r="B3" s="40" t="s">
        <v>574</v>
      </c>
      <c r="D3" s="37"/>
      <c r="O3" s="37"/>
    </row>
    <row r="4" spans="1:15" s="36" customFormat="1" ht="12.75">
      <c r="A4" s="35">
        <v>4</v>
      </c>
      <c r="B4" s="41" t="s">
        <v>111</v>
      </c>
      <c r="D4" s="37"/>
      <c r="O4" s="37"/>
    </row>
    <row r="5" spans="1:15" s="36" customFormat="1" ht="12.75">
      <c r="A5" s="35">
        <v>5</v>
      </c>
      <c r="C5" s="36" t="s">
        <v>112</v>
      </c>
      <c r="D5" s="37"/>
      <c r="O5" s="37"/>
    </row>
    <row r="6" spans="1:15" s="36" customFormat="1" ht="12.75">
      <c r="A6" s="35">
        <v>6</v>
      </c>
      <c r="C6" s="36" t="s">
        <v>575</v>
      </c>
      <c r="D6" s="37"/>
      <c r="O6" s="37"/>
    </row>
    <row r="7" spans="1:15" s="36" customFormat="1" ht="12.75">
      <c r="A7" s="35">
        <v>7</v>
      </c>
      <c r="C7" s="36" t="s">
        <v>576</v>
      </c>
      <c r="D7" s="37"/>
      <c r="O7" s="37"/>
    </row>
    <row r="8" spans="1:15" s="36" customFormat="1" ht="12.75">
      <c r="A8" s="35">
        <v>8</v>
      </c>
      <c r="C8" s="36" t="s">
        <v>577</v>
      </c>
      <c r="D8" s="37"/>
      <c r="O8" s="37"/>
    </row>
    <row r="9" spans="1:15" s="36" customFormat="1" ht="12.75">
      <c r="A9" s="35">
        <v>9</v>
      </c>
      <c r="C9" s="36" t="s">
        <v>578</v>
      </c>
      <c r="D9" s="37"/>
      <c r="O9" s="37"/>
    </row>
    <row r="10" spans="1:15" s="36" customFormat="1" ht="12.75">
      <c r="A10" s="35">
        <v>10</v>
      </c>
      <c r="C10" s="36" t="s">
        <v>579</v>
      </c>
      <c r="D10" s="37"/>
      <c r="O10" s="37"/>
    </row>
    <row r="11" spans="1:15" s="36" customFormat="1" ht="12.75">
      <c r="A11" s="35">
        <v>11</v>
      </c>
      <c r="D11" s="37"/>
      <c r="O11" s="37"/>
    </row>
    <row r="12" spans="1:15" s="36" customFormat="1" ht="12.75">
      <c r="A12" s="35">
        <v>12</v>
      </c>
      <c r="D12" s="37"/>
      <c r="O12" s="37"/>
    </row>
    <row r="13" spans="1:15" s="36" customFormat="1" ht="12.75">
      <c r="A13" s="35">
        <v>13</v>
      </c>
      <c r="B13" s="41" t="s">
        <v>122</v>
      </c>
      <c r="D13" s="37"/>
      <c r="O13" s="37"/>
    </row>
    <row r="14" spans="1:15" s="36" customFormat="1" ht="12.75">
      <c r="A14" s="35">
        <v>14</v>
      </c>
      <c r="C14" s="36" t="s">
        <v>123</v>
      </c>
      <c r="D14" s="37">
        <v>17</v>
      </c>
      <c r="O14" s="37"/>
    </row>
    <row r="15" spans="1:15" s="36" customFormat="1" ht="12.75">
      <c r="A15" s="35">
        <v>15</v>
      </c>
      <c r="C15" s="36" t="s">
        <v>18</v>
      </c>
      <c r="D15" s="37">
        <v>7</v>
      </c>
      <c r="O15" s="37"/>
    </row>
    <row r="16" spans="1:15" s="36" customFormat="1" ht="12.75">
      <c r="A16" s="35">
        <v>16</v>
      </c>
      <c r="C16" s="36" t="s">
        <v>124</v>
      </c>
      <c r="D16" s="37">
        <v>48</v>
      </c>
      <c r="O16" s="37"/>
    </row>
    <row r="17" spans="1:15" s="36" customFormat="1" ht="12.75">
      <c r="A17" s="35">
        <v>17</v>
      </c>
      <c r="C17" s="36" t="s">
        <v>125</v>
      </c>
      <c r="D17" s="37">
        <v>124</v>
      </c>
      <c r="O17" s="37"/>
    </row>
    <row r="18" spans="1:15" s="36" customFormat="1" ht="12.75">
      <c r="A18" s="35">
        <v>18</v>
      </c>
      <c r="C18" s="42" t="s">
        <v>126</v>
      </c>
      <c r="D18" s="37">
        <f>SUM(D14:D17)</f>
        <v>196</v>
      </c>
      <c r="O18" s="37"/>
    </row>
    <row r="19" spans="1:15" s="36" customFormat="1" ht="12.75">
      <c r="A19" s="35">
        <v>19</v>
      </c>
      <c r="B19" s="41" t="s">
        <v>127</v>
      </c>
      <c r="D19" s="37"/>
      <c r="O19" s="37"/>
    </row>
    <row r="20" spans="1:15" s="36" customFormat="1" ht="12.75">
      <c r="A20" s="35">
        <v>20</v>
      </c>
      <c r="B20" s="36" t="s">
        <v>128</v>
      </c>
      <c r="D20" s="37"/>
      <c r="O20" s="37"/>
    </row>
    <row r="21" spans="1:15" s="36" customFormat="1" ht="12.75">
      <c r="A21" s="35">
        <v>21</v>
      </c>
      <c r="C21" s="36" t="s">
        <v>580</v>
      </c>
      <c r="D21" s="37">
        <v>12</v>
      </c>
      <c r="O21" s="37"/>
    </row>
    <row r="22" spans="1:15" s="36" customFormat="1" ht="12.75">
      <c r="A22" s="35">
        <v>22</v>
      </c>
      <c r="C22" s="36" t="s">
        <v>581</v>
      </c>
      <c r="D22" s="37">
        <v>3</v>
      </c>
      <c r="O22" s="37"/>
    </row>
    <row r="23" spans="1:15" s="36" customFormat="1" ht="12.75">
      <c r="A23" s="35">
        <v>23</v>
      </c>
      <c r="C23" s="36" t="s">
        <v>316</v>
      </c>
      <c r="D23" s="37">
        <v>4</v>
      </c>
      <c r="O23" s="37"/>
    </row>
    <row r="24" spans="1:15" s="36" customFormat="1" ht="12.75">
      <c r="A24" s="35">
        <v>24</v>
      </c>
      <c r="B24" s="36" t="s">
        <v>130</v>
      </c>
      <c r="C24" s="36" t="s">
        <v>263</v>
      </c>
      <c r="D24" s="37">
        <v>1</v>
      </c>
      <c r="O24" s="37"/>
    </row>
    <row r="25" spans="1:15" s="36" customFormat="1" ht="12.75">
      <c r="A25" s="35">
        <v>25</v>
      </c>
      <c r="C25" s="36" t="s">
        <v>264</v>
      </c>
      <c r="D25" s="37">
        <v>10</v>
      </c>
      <c r="O25" s="37"/>
    </row>
    <row r="26" spans="1:15" s="36" customFormat="1" ht="12.75">
      <c r="A26" s="35">
        <v>26</v>
      </c>
      <c r="C26" s="36" t="s">
        <v>265</v>
      </c>
      <c r="D26" s="37">
        <v>16</v>
      </c>
      <c r="O26" s="37"/>
    </row>
    <row r="27" spans="1:15" s="36" customFormat="1" ht="12.75">
      <c r="A27" s="35">
        <v>27</v>
      </c>
      <c r="C27" s="36" t="s">
        <v>269</v>
      </c>
      <c r="D27" s="37">
        <v>1</v>
      </c>
      <c r="O27" s="37"/>
    </row>
    <row r="28" spans="1:15" s="36" customFormat="1" ht="12.75">
      <c r="A28" s="35">
        <v>28</v>
      </c>
      <c r="D28" s="37"/>
      <c r="O28" s="37"/>
    </row>
    <row r="29" spans="1:21" s="36" customFormat="1" ht="12.75">
      <c r="A29" s="35">
        <v>29</v>
      </c>
      <c r="B29" s="72" t="s">
        <v>582</v>
      </c>
      <c r="C29" s="3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36" customFormat="1" ht="12.75">
      <c r="A30" s="35">
        <v>30</v>
      </c>
      <c r="B30" s="35" t="s">
        <v>137</v>
      </c>
      <c r="C30" s="35"/>
      <c r="D30" s="37" t="s">
        <v>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s="36" customFormat="1" ht="12.75" customHeight="1">
      <c r="A31" s="35">
        <v>31</v>
      </c>
      <c r="B31" s="65"/>
      <c r="C31" s="35" t="s">
        <v>138</v>
      </c>
      <c r="D31" s="37"/>
      <c r="E31" s="37"/>
      <c r="F31" s="37"/>
      <c r="G31" s="45" t="s">
        <v>139</v>
      </c>
      <c r="H31" s="45"/>
      <c r="I31" s="45"/>
      <c r="J31" s="45"/>
      <c r="K31" s="45"/>
      <c r="L31" s="45"/>
      <c r="M31" s="45"/>
      <c r="N31" s="45"/>
      <c r="O31" s="47" t="s">
        <v>151</v>
      </c>
      <c r="P31" s="47"/>
      <c r="Q31" s="47"/>
      <c r="R31" s="47"/>
      <c r="S31" s="47"/>
      <c r="T31" s="47"/>
      <c r="U31" s="47"/>
    </row>
    <row r="32" spans="1:21" s="36" customFormat="1" ht="12.75">
      <c r="A32" s="35">
        <v>32</v>
      </c>
      <c r="B32" s="65"/>
      <c r="C32" s="65"/>
      <c r="D32" s="47" t="s">
        <v>140</v>
      </c>
      <c r="E32" s="47" t="s">
        <v>141</v>
      </c>
      <c r="F32" s="47" t="s">
        <v>142</v>
      </c>
      <c r="G32" s="48" t="s">
        <v>143</v>
      </c>
      <c r="H32" s="48" t="s">
        <v>144</v>
      </c>
      <c r="I32" s="48" t="s">
        <v>145</v>
      </c>
      <c r="J32" s="48" t="s">
        <v>146</v>
      </c>
      <c r="K32" s="48" t="s">
        <v>147</v>
      </c>
      <c r="L32" s="48" t="s">
        <v>148</v>
      </c>
      <c r="M32" s="48" t="s">
        <v>149</v>
      </c>
      <c r="N32" s="48" t="s">
        <v>150</v>
      </c>
      <c r="O32" s="45" t="s">
        <v>270</v>
      </c>
      <c r="P32" s="45" t="s">
        <v>23</v>
      </c>
      <c r="Q32" s="37" t="s">
        <v>271</v>
      </c>
      <c r="R32" s="37" t="s">
        <v>272</v>
      </c>
      <c r="S32" s="45" t="s">
        <v>273</v>
      </c>
      <c r="T32" s="45" t="s">
        <v>274</v>
      </c>
      <c r="U32" s="45" t="s">
        <v>275</v>
      </c>
    </row>
    <row r="33" spans="1:21" s="36" customFormat="1" ht="12.75">
      <c r="A33" s="35">
        <v>33</v>
      </c>
      <c r="B33" s="4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/>
      <c r="I33" s="37"/>
      <c r="J33" s="37"/>
      <c r="K33" s="37"/>
      <c r="L33" s="37"/>
      <c r="M33" s="37"/>
      <c r="N33" s="37"/>
      <c r="O33" s="37">
        <v>7</v>
      </c>
      <c r="P33" s="37"/>
      <c r="Q33" s="37"/>
      <c r="R33" s="37"/>
      <c r="S33" s="37"/>
      <c r="T33" s="37"/>
      <c r="U33" s="37"/>
    </row>
    <row r="34" spans="1:15" s="36" customFormat="1" ht="12.75">
      <c r="A34" s="35">
        <v>34</v>
      </c>
      <c r="B34" s="41" t="s">
        <v>112</v>
      </c>
      <c r="D34" s="37"/>
      <c r="O34" s="37"/>
    </row>
    <row r="35" spans="1:2" ht="12.75">
      <c r="A35" s="35">
        <v>35</v>
      </c>
      <c r="B35" s="84" t="s">
        <v>495</v>
      </c>
    </row>
    <row r="36" spans="1:4" ht="12.75">
      <c r="A36" s="35">
        <v>36</v>
      </c>
      <c r="B36" s="64" t="s">
        <v>583</v>
      </c>
      <c r="C36" s="64" t="s">
        <v>169</v>
      </c>
      <c r="D36" s="37">
        <v>1</v>
      </c>
    </row>
    <row r="37" spans="1:4" ht="12.75">
      <c r="A37" s="35">
        <v>37</v>
      </c>
      <c r="B37" s="64" t="s">
        <v>156</v>
      </c>
      <c r="C37" s="64" t="s">
        <v>584</v>
      </c>
      <c r="D37" s="37">
        <v>1</v>
      </c>
    </row>
    <row r="38" spans="1:4" ht="12.75">
      <c r="A38" s="35">
        <v>38</v>
      </c>
      <c r="B38" s="64" t="s">
        <v>585</v>
      </c>
      <c r="C38" s="64" t="s">
        <v>586</v>
      </c>
      <c r="D38" s="37">
        <v>1</v>
      </c>
    </row>
    <row r="39" spans="1:4" ht="12.75">
      <c r="A39" s="35">
        <v>39</v>
      </c>
      <c r="B39" s="64" t="s">
        <v>587</v>
      </c>
      <c r="C39" s="64" t="s">
        <v>588</v>
      </c>
      <c r="D39" s="37">
        <v>1</v>
      </c>
    </row>
    <row r="40" spans="1:4" ht="12.75">
      <c r="A40" s="35">
        <v>40</v>
      </c>
      <c r="B40" s="64" t="s">
        <v>589</v>
      </c>
      <c r="C40" s="64" t="s">
        <v>331</v>
      </c>
      <c r="D40" s="37">
        <v>1</v>
      </c>
    </row>
    <row r="41" spans="1:4" ht="12.75">
      <c r="A41" s="35">
        <v>41</v>
      </c>
      <c r="C41" s="84" t="s">
        <v>126</v>
      </c>
      <c r="D41" s="73">
        <f>SUM(D36:D40)</f>
        <v>5</v>
      </c>
    </row>
    <row r="42" spans="1:2" ht="12.75">
      <c r="A42" s="35">
        <v>42</v>
      </c>
      <c r="B42" s="84" t="s">
        <v>501</v>
      </c>
    </row>
    <row r="43" spans="1:4" ht="12.75">
      <c r="A43" s="35">
        <v>43</v>
      </c>
      <c r="B43" s="64" t="s">
        <v>443</v>
      </c>
      <c r="C43" s="64" t="s">
        <v>590</v>
      </c>
      <c r="D43" s="37">
        <v>1</v>
      </c>
    </row>
    <row r="44" spans="1:4" ht="12.75">
      <c r="A44" s="35">
        <v>44</v>
      </c>
      <c r="B44" s="64" t="s">
        <v>285</v>
      </c>
      <c r="C44" s="64" t="s">
        <v>591</v>
      </c>
      <c r="D44" s="37">
        <v>1</v>
      </c>
    </row>
    <row r="45" spans="1:4" ht="12.75">
      <c r="A45" s="35">
        <v>45</v>
      </c>
      <c r="B45" s="64" t="s">
        <v>289</v>
      </c>
      <c r="C45" s="64" t="s">
        <v>183</v>
      </c>
      <c r="D45" s="37">
        <v>1</v>
      </c>
    </row>
    <row r="46" spans="1:4" ht="12.75">
      <c r="A46" s="35">
        <v>46</v>
      </c>
      <c r="C46" s="84" t="s">
        <v>126</v>
      </c>
      <c r="D46" s="73">
        <f>SUM(D43:D45)</f>
        <v>3</v>
      </c>
    </row>
    <row r="47" spans="1:2" ht="12.75">
      <c r="A47" s="35">
        <v>47</v>
      </c>
      <c r="B47" s="85" t="s">
        <v>592</v>
      </c>
    </row>
    <row r="48" spans="1:2" ht="24.75">
      <c r="A48" s="35">
        <v>48</v>
      </c>
      <c r="B48" s="86" t="s">
        <v>593</v>
      </c>
    </row>
    <row r="49" spans="1:2" ht="12.75">
      <c r="A49" s="35">
        <v>49</v>
      </c>
      <c r="B49" s="87" t="s">
        <v>594</v>
      </c>
    </row>
    <row r="50" spans="1:4" ht="12.75">
      <c r="A50" s="35">
        <v>50</v>
      </c>
      <c r="B50" s="86" t="s">
        <v>595</v>
      </c>
      <c r="C50" s="64" t="s">
        <v>453</v>
      </c>
      <c r="D50" s="37">
        <v>1</v>
      </c>
    </row>
    <row r="51" spans="1:4" ht="12.75">
      <c r="A51" s="35">
        <v>51</v>
      </c>
      <c r="B51" s="64" t="s">
        <v>596</v>
      </c>
      <c r="C51" s="64" t="s">
        <v>597</v>
      </c>
      <c r="D51" s="37">
        <v>1</v>
      </c>
    </row>
    <row r="52" spans="1:4" ht="12.75">
      <c r="A52" s="35">
        <v>52</v>
      </c>
      <c r="B52" s="64" t="s">
        <v>471</v>
      </c>
      <c r="C52" s="64" t="s">
        <v>598</v>
      </c>
      <c r="D52" s="37">
        <v>2</v>
      </c>
    </row>
    <row r="53" spans="1:2" ht="12.75">
      <c r="A53" s="35">
        <v>53</v>
      </c>
      <c r="B53" s="87" t="s">
        <v>599</v>
      </c>
    </row>
    <row r="54" spans="1:4" ht="24.75">
      <c r="A54" s="35">
        <v>54</v>
      </c>
      <c r="B54" s="86" t="s">
        <v>600</v>
      </c>
      <c r="C54" s="64" t="s">
        <v>453</v>
      </c>
      <c r="D54" s="37">
        <v>1</v>
      </c>
    </row>
    <row r="55" spans="1:4" ht="12.75">
      <c r="A55" s="35">
        <v>55</v>
      </c>
      <c r="B55" s="64" t="s">
        <v>601</v>
      </c>
      <c r="C55" s="64" t="s">
        <v>456</v>
      </c>
      <c r="D55" s="37">
        <v>1</v>
      </c>
    </row>
    <row r="56" spans="1:4" ht="12.75">
      <c r="A56" s="35">
        <v>56</v>
      </c>
      <c r="B56" s="64" t="s">
        <v>315</v>
      </c>
      <c r="C56" s="64" t="s">
        <v>598</v>
      </c>
      <c r="D56" s="37">
        <v>1</v>
      </c>
    </row>
    <row r="57" spans="1:15" ht="24.75">
      <c r="A57" s="35">
        <v>57</v>
      </c>
      <c r="B57" s="86" t="s">
        <v>316</v>
      </c>
      <c r="O57" s="66">
        <v>1</v>
      </c>
    </row>
    <row r="58" spans="1:15" ht="24.75">
      <c r="A58" s="35">
        <v>58</v>
      </c>
      <c r="B58" s="88" t="s">
        <v>318</v>
      </c>
      <c r="O58" s="66">
        <v>1</v>
      </c>
    </row>
    <row r="59" spans="1:4" ht="12.75">
      <c r="A59" s="35">
        <v>59</v>
      </c>
      <c r="C59" s="84" t="s">
        <v>126</v>
      </c>
      <c r="D59" s="73">
        <f>SUM(D54:D58)</f>
        <v>3</v>
      </c>
    </row>
    <row r="60" spans="1:4" ht="12.75">
      <c r="A60" s="35">
        <v>60</v>
      </c>
      <c r="C60" s="84" t="s">
        <v>393</v>
      </c>
      <c r="D60" s="73">
        <f>SUM(D50:D58)</f>
        <v>7</v>
      </c>
    </row>
    <row r="61" spans="1:2" ht="12.75">
      <c r="A61" s="35">
        <v>61</v>
      </c>
      <c r="B61" s="85" t="s">
        <v>602</v>
      </c>
    </row>
    <row r="62" spans="1:2" ht="12.75">
      <c r="A62" s="35">
        <v>62</v>
      </c>
      <c r="B62" s="84" t="s">
        <v>603</v>
      </c>
    </row>
    <row r="63" spans="1:2" ht="12.75">
      <c r="A63" s="35">
        <v>63</v>
      </c>
      <c r="B63" s="64" t="s">
        <v>604</v>
      </c>
    </row>
    <row r="64" spans="1:4" ht="12.75">
      <c r="A64" s="35">
        <v>64</v>
      </c>
      <c r="B64" s="64" t="s">
        <v>366</v>
      </c>
      <c r="C64" s="64" t="s">
        <v>590</v>
      </c>
      <c r="D64" s="37">
        <v>1</v>
      </c>
    </row>
    <row r="65" spans="1:4" ht="12.75">
      <c r="A65" s="35">
        <v>65</v>
      </c>
      <c r="B65" s="64" t="s">
        <v>156</v>
      </c>
      <c r="C65" s="64" t="s">
        <v>328</v>
      </c>
      <c r="D65" s="37">
        <v>1</v>
      </c>
    </row>
    <row r="66" spans="1:4" ht="24.75">
      <c r="A66" s="35">
        <v>66</v>
      </c>
      <c r="B66" s="86" t="s">
        <v>367</v>
      </c>
      <c r="C66" s="64" t="s">
        <v>286</v>
      </c>
      <c r="D66" s="37">
        <v>1</v>
      </c>
    </row>
    <row r="67" spans="1:4" ht="12.75">
      <c r="A67" s="35">
        <v>67</v>
      </c>
      <c r="C67" s="84" t="s">
        <v>126</v>
      </c>
      <c r="D67" s="73">
        <f>SUM(D64:D66)</f>
        <v>3</v>
      </c>
    </row>
    <row r="68" spans="1:2" ht="12.75">
      <c r="A68" s="35">
        <v>68</v>
      </c>
      <c r="B68" s="87" t="s">
        <v>528</v>
      </c>
    </row>
    <row r="69" spans="1:4" ht="12.75">
      <c r="A69" s="35">
        <v>69</v>
      </c>
      <c r="B69" s="64" t="s">
        <v>529</v>
      </c>
      <c r="C69" s="64" t="s">
        <v>286</v>
      </c>
      <c r="D69" s="37">
        <v>1</v>
      </c>
    </row>
    <row r="70" spans="1:4" ht="12.75">
      <c r="A70" s="35">
        <v>70</v>
      </c>
      <c r="C70" s="84" t="s">
        <v>126</v>
      </c>
      <c r="D70" s="73">
        <f>SUM(D69:D69)</f>
        <v>1</v>
      </c>
    </row>
    <row r="71" spans="1:2" ht="12.75">
      <c r="A71" s="35">
        <v>71</v>
      </c>
      <c r="B71" s="87" t="s">
        <v>605</v>
      </c>
    </row>
    <row r="72" spans="1:4" ht="24.75">
      <c r="A72" s="35">
        <v>72</v>
      </c>
      <c r="B72" s="86" t="s">
        <v>600</v>
      </c>
      <c r="C72" s="64" t="s">
        <v>453</v>
      </c>
      <c r="D72" s="37">
        <v>1</v>
      </c>
    </row>
    <row r="73" spans="1:4" ht="12.75">
      <c r="A73" s="35">
        <v>73</v>
      </c>
      <c r="B73" s="64" t="s">
        <v>514</v>
      </c>
      <c r="C73" s="64" t="s">
        <v>597</v>
      </c>
      <c r="D73" s="37">
        <v>1</v>
      </c>
    </row>
    <row r="74" spans="1:4" ht="12.75">
      <c r="A74" s="35">
        <v>74</v>
      </c>
      <c r="B74" s="64" t="s">
        <v>471</v>
      </c>
      <c r="C74" s="64" t="s">
        <v>598</v>
      </c>
      <c r="D74" s="37">
        <v>2</v>
      </c>
    </row>
    <row r="75" spans="1:4" ht="12.75">
      <c r="A75" s="35">
        <v>75</v>
      </c>
      <c r="B75" s="64" t="s">
        <v>606</v>
      </c>
      <c r="C75" s="64" t="s">
        <v>456</v>
      </c>
      <c r="D75" s="37">
        <v>1</v>
      </c>
    </row>
    <row r="76" spans="1:4" ht="12.75">
      <c r="A76" s="35">
        <v>76</v>
      </c>
      <c r="B76" s="64" t="s">
        <v>315</v>
      </c>
      <c r="C76" s="64" t="s">
        <v>598</v>
      </c>
      <c r="D76" s="37">
        <v>1</v>
      </c>
    </row>
    <row r="77" spans="1:15" ht="24.75">
      <c r="A77" s="35">
        <v>77</v>
      </c>
      <c r="B77" s="86" t="s">
        <v>316</v>
      </c>
      <c r="O77" s="66">
        <v>1</v>
      </c>
    </row>
    <row r="78" spans="1:15" ht="12.75">
      <c r="A78" s="35">
        <v>78</v>
      </c>
      <c r="B78" s="89" t="s">
        <v>264</v>
      </c>
      <c r="O78" s="66">
        <v>1</v>
      </c>
    </row>
    <row r="79" spans="1:4" ht="12.75">
      <c r="A79" s="35">
        <v>79</v>
      </c>
      <c r="C79" s="84" t="s">
        <v>126</v>
      </c>
      <c r="D79" s="73">
        <f>SUM(D72:D78)</f>
        <v>6</v>
      </c>
    </row>
    <row r="80" spans="1:2" ht="12.75">
      <c r="A80" s="35">
        <v>80</v>
      </c>
      <c r="B80" s="87" t="s">
        <v>607</v>
      </c>
    </row>
    <row r="81" spans="1:4" ht="12.75">
      <c r="A81" s="35">
        <v>81</v>
      </c>
      <c r="B81" s="64" t="s">
        <v>595</v>
      </c>
      <c r="C81" s="64" t="s">
        <v>453</v>
      </c>
      <c r="D81" s="37">
        <v>1</v>
      </c>
    </row>
    <row r="82" spans="1:4" ht="12.75">
      <c r="A82" s="35">
        <v>82</v>
      </c>
      <c r="B82" s="64" t="s">
        <v>608</v>
      </c>
      <c r="C82" s="64" t="s">
        <v>597</v>
      </c>
      <c r="D82" s="37">
        <v>1</v>
      </c>
    </row>
    <row r="83" spans="1:4" ht="12.75">
      <c r="A83" s="35">
        <v>83</v>
      </c>
      <c r="B83" s="64" t="s">
        <v>609</v>
      </c>
      <c r="C83" s="64" t="s">
        <v>598</v>
      </c>
      <c r="D83" s="37">
        <v>1</v>
      </c>
    </row>
    <row r="84" spans="1:4" ht="12.75">
      <c r="A84" s="35">
        <v>84</v>
      </c>
      <c r="C84" s="84" t="s">
        <v>126</v>
      </c>
      <c r="D84" s="73">
        <f>SUM(D81:D83)</f>
        <v>3</v>
      </c>
    </row>
    <row r="85" spans="1:2" ht="12.75">
      <c r="A85" s="35">
        <v>85</v>
      </c>
      <c r="B85" s="87" t="s">
        <v>610</v>
      </c>
    </row>
    <row r="86" spans="1:4" ht="12.75">
      <c r="A86" s="35">
        <v>86</v>
      </c>
      <c r="B86" s="64" t="s">
        <v>529</v>
      </c>
      <c r="C86" s="64" t="s">
        <v>286</v>
      </c>
      <c r="D86" s="37">
        <v>1</v>
      </c>
    </row>
    <row r="87" spans="1:4" ht="12.75">
      <c r="A87" s="35">
        <v>87</v>
      </c>
      <c r="B87" s="64" t="s">
        <v>611</v>
      </c>
      <c r="C87" s="64" t="s">
        <v>453</v>
      </c>
      <c r="D87" s="37">
        <v>4</v>
      </c>
    </row>
    <row r="88" spans="1:4" ht="12.75">
      <c r="A88" s="35">
        <v>88</v>
      </c>
      <c r="B88" s="64" t="s">
        <v>612</v>
      </c>
      <c r="C88" s="64" t="s">
        <v>456</v>
      </c>
      <c r="D88" s="37">
        <v>4</v>
      </c>
    </row>
    <row r="89" spans="1:4" ht="12.75">
      <c r="A89" s="35">
        <v>89</v>
      </c>
      <c r="B89" s="64" t="s">
        <v>613</v>
      </c>
      <c r="C89" s="64" t="s">
        <v>598</v>
      </c>
      <c r="D89" s="37">
        <v>24</v>
      </c>
    </row>
    <row r="90" spans="1:4" ht="12.75">
      <c r="A90" s="35">
        <v>90</v>
      </c>
      <c r="B90" s="64" t="s">
        <v>614</v>
      </c>
      <c r="C90" s="64" t="s">
        <v>597</v>
      </c>
      <c r="D90" s="37">
        <v>1</v>
      </c>
    </row>
    <row r="91" spans="1:4" ht="12.75">
      <c r="A91" s="35">
        <v>91</v>
      </c>
      <c r="B91" s="64" t="s">
        <v>315</v>
      </c>
      <c r="C91" s="64" t="s">
        <v>598</v>
      </c>
      <c r="D91" s="37">
        <v>3</v>
      </c>
    </row>
    <row r="92" spans="1:15" ht="12.75">
      <c r="A92" s="35">
        <v>92</v>
      </c>
      <c r="B92" s="64" t="s">
        <v>615</v>
      </c>
      <c r="O92" s="66">
        <v>4</v>
      </c>
    </row>
    <row r="93" spans="1:15" ht="12.75">
      <c r="A93" s="35">
        <v>93</v>
      </c>
      <c r="B93" s="89" t="s">
        <v>265</v>
      </c>
      <c r="O93" s="66">
        <v>4</v>
      </c>
    </row>
    <row r="94" spans="1:4" ht="12.75">
      <c r="A94" s="35">
        <v>94</v>
      </c>
      <c r="C94" s="84" t="s">
        <v>126</v>
      </c>
      <c r="D94" s="73">
        <f>SUM(D86:D93)</f>
        <v>37</v>
      </c>
    </row>
    <row r="95" spans="1:4" ht="12.75">
      <c r="A95" s="35">
        <v>95</v>
      </c>
      <c r="C95" s="84" t="s">
        <v>616</v>
      </c>
      <c r="D95" s="73">
        <f>D94+D79+D70+D67+D84</f>
        <v>50</v>
      </c>
    </row>
    <row r="96" spans="1:4" ht="12.75">
      <c r="A96" s="35">
        <v>96</v>
      </c>
      <c r="C96" s="84" t="s">
        <v>617</v>
      </c>
      <c r="D96" s="73">
        <f>D95*3</f>
        <v>150</v>
      </c>
    </row>
    <row r="97" spans="1:2" ht="12.75">
      <c r="A97" s="35">
        <v>97</v>
      </c>
      <c r="B97" s="85" t="s">
        <v>618</v>
      </c>
    </row>
    <row r="98" spans="1:4" ht="12.75">
      <c r="A98" s="35">
        <v>98</v>
      </c>
      <c r="B98" s="86" t="s">
        <v>529</v>
      </c>
      <c r="C98" s="64" t="s">
        <v>286</v>
      </c>
      <c r="D98" s="37">
        <v>1</v>
      </c>
    </row>
    <row r="99" spans="1:4" ht="12.75">
      <c r="A99" s="35">
        <v>99</v>
      </c>
      <c r="B99" s="86" t="s">
        <v>595</v>
      </c>
      <c r="C99" s="64" t="s">
        <v>453</v>
      </c>
      <c r="D99" s="37">
        <v>3</v>
      </c>
    </row>
    <row r="100" spans="1:4" ht="24.75">
      <c r="A100" s="35">
        <v>100</v>
      </c>
      <c r="B100" s="86" t="s">
        <v>379</v>
      </c>
      <c r="C100" s="64" t="s">
        <v>456</v>
      </c>
      <c r="D100" s="37">
        <v>3</v>
      </c>
    </row>
    <row r="101" spans="1:4" ht="12.75">
      <c r="A101" s="35">
        <v>101</v>
      </c>
      <c r="B101" s="86" t="s">
        <v>233</v>
      </c>
      <c r="C101" s="64" t="s">
        <v>598</v>
      </c>
      <c r="D101" s="37">
        <v>3</v>
      </c>
    </row>
    <row r="102" spans="1:4" ht="12.75">
      <c r="A102" s="35">
        <v>102</v>
      </c>
      <c r="B102" s="64" t="s">
        <v>315</v>
      </c>
      <c r="C102" s="64" t="s">
        <v>598</v>
      </c>
      <c r="D102" s="37">
        <v>3</v>
      </c>
    </row>
    <row r="103" spans="1:15" ht="12.75">
      <c r="A103" s="35">
        <v>103</v>
      </c>
      <c r="B103" s="64" t="s">
        <v>581</v>
      </c>
      <c r="O103" s="66">
        <v>3</v>
      </c>
    </row>
    <row r="104" spans="1:15" ht="12.75">
      <c r="A104" s="35">
        <v>104</v>
      </c>
      <c r="B104" s="89" t="s">
        <v>264</v>
      </c>
      <c r="O104" s="66">
        <v>3</v>
      </c>
    </row>
    <row r="105" spans="1:4" ht="12.75">
      <c r="A105" s="35">
        <v>105</v>
      </c>
      <c r="C105" s="84" t="s">
        <v>126</v>
      </c>
      <c r="D105" s="73">
        <f>SUM(D98:D104)</f>
        <v>13</v>
      </c>
    </row>
    <row r="106" spans="1:2" ht="12.75">
      <c r="A106" s="35">
        <v>106</v>
      </c>
      <c r="B106" s="85" t="s">
        <v>619</v>
      </c>
    </row>
    <row r="107" spans="1:2" ht="12.75">
      <c r="A107" s="35">
        <v>107</v>
      </c>
      <c r="B107" s="84" t="s">
        <v>620</v>
      </c>
    </row>
    <row r="108" spans="1:4" ht="12.75">
      <c r="A108" s="35">
        <v>108</v>
      </c>
      <c r="B108" s="64" t="s">
        <v>220</v>
      </c>
      <c r="C108" s="64" t="s">
        <v>301</v>
      </c>
      <c r="D108" s="37">
        <v>1</v>
      </c>
    </row>
    <row r="109" spans="1:4" ht="24.75">
      <c r="A109" s="35">
        <v>109</v>
      </c>
      <c r="B109" s="86" t="s">
        <v>621</v>
      </c>
      <c r="C109" s="64" t="s">
        <v>301</v>
      </c>
      <c r="D109" s="37">
        <v>1</v>
      </c>
    </row>
    <row r="110" spans="1:4" ht="12.75">
      <c r="A110" s="35">
        <v>110</v>
      </c>
      <c r="B110" s="64" t="s">
        <v>549</v>
      </c>
      <c r="C110" s="64" t="s">
        <v>339</v>
      </c>
      <c r="D110" s="37">
        <v>1</v>
      </c>
    </row>
    <row r="111" spans="1:4" ht="12.75">
      <c r="A111" s="35">
        <v>111</v>
      </c>
      <c r="B111" s="64" t="s">
        <v>622</v>
      </c>
      <c r="C111" s="64" t="s">
        <v>597</v>
      </c>
      <c r="D111" s="37">
        <v>1</v>
      </c>
    </row>
    <row r="112" spans="1:4" ht="12.75">
      <c r="A112" s="35">
        <v>112</v>
      </c>
      <c r="B112" s="64" t="s">
        <v>244</v>
      </c>
      <c r="C112" s="64" t="s">
        <v>552</v>
      </c>
      <c r="D112" s="37">
        <v>1</v>
      </c>
    </row>
    <row r="113" spans="1:4" ht="12.75">
      <c r="A113" s="35">
        <v>113</v>
      </c>
      <c r="B113" s="64" t="s">
        <v>614</v>
      </c>
      <c r="C113" s="64" t="s">
        <v>597</v>
      </c>
      <c r="D113" s="37">
        <v>1</v>
      </c>
    </row>
    <row r="114" spans="1:4" ht="12.75">
      <c r="A114" s="35">
        <v>114</v>
      </c>
      <c r="B114" s="64" t="s">
        <v>315</v>
      </c>
      <c r="C114" s="64" t="s">
        <v>598</v>
      </c>
      <c r="D114" s="37">
        <v>2</v>
      </c>
    </row>
    <row r="115" spans="1:15" ht="24.75">
      <c r="A115" s="35">
        <v>115</v>
      </c>
      <c r="B115" s="88" t="s">
        <v>623</v>
      </c>
      <c r="O115" s="66">
        <v>1</v>
      </c>
    </row>
    <row r="116" spans="1:15" ht="24.75">
      <c r="A116" s="35">
        <v>116</v>
      </c>
      <c r="B116" s="88" t="s">
        <v>624</v>
      </c>
      <c r="O116" s="66">
        <v>2</v>
      </c>
    </row>
    <row r="117" spans="1:4" ht="12.75">
      <c r="A117" s="35">
        <v>117</v>
      </c>
      <c r="C117" s="84" t="s">
        <v>126</v>
      </c>
      <c r="D117" s="73">
        <f>SUM(D108:D116)</f>
        <v>8</v>
      </c>
    </row>
    <row r="118" spans="1:2" ht="12.75">
      <c r="A118" s="35">
        <v>118</v>
      </c>
      <c r="B118" s="84" t="s">
        <v>625</v>
      </c>
    </row>
    <row r="119" spans="1:2" ht="36.75">
      <c r="A119" s="35">
        <v>119</v>
      </c>
      <c r="B119" s="86" t="s">
        <v>626</v>
      </c>
    </row>
    <row r="120" spans="1:4" ht="24.75">
      <c r="A120" s="35">
        <v>120</v>
      </c>
      <c r="B120" s="86" t="s">
        <v>627</v>
      </c>
      <c r="C120" s="64" t="s">
        <v>183</v>
      </c>
      <c r="D120" s="37">
        <v>1</v>
      </c>
    </row>
    <row r="121" spans="1:4" ht="12.75">
      <c r="A121" s="35">
        <v>121</v>
      </c>
      <c r="B121" s="64" t="s">
        <v>413</v>
      </c>
      <c r="C121" s="64" t="s">
        <v>628</v>
      </c>
      <c r="D121" s="37">
        <v>1</v>
      </c>
    </row>
    <row r="122" spans="1:4" ht="12.75">
      <c r="A122" s="35">
        <v>122</v>
      </c>
      <c r="B122" s="64" t="s">
        <v>414</v>
      </c>
      <c r="C122" s="64" t="s">
        <v>598</v>
      </c>
      <c r="D122" s="37">
        <v>1</v>
      </c>
    </row>
    <row r="123" spans="1:4" ht="12.75">
      <c r="A123" s="35">
        <v>123</v>
      </c>
      <c r="B123" s="64" t="s">
        <v>315</v>
      </c>
      <c r="C123" s="64" t="s">
        <v>598</v>
      </c>
      <c r="D123" s="37">
        <v>4</v>
      </c>
    </row>
    <row r="124" spans="1:15" ht="12.75">
      <c r="A124" s="35">
        <v>124</v>
      </c>
      <c r="B124" s="88" t="s">
        <v>263</v>
      </c>
      <c r="D124" s="37" t="s">
        <v>2</v>
      </c>
      <c r="O124" s="66">
        <v>1</v>
      </c>
    </row>
    <row r="125" spans="1:15" ht="36.75">
      <c r="A125" s="35">
        <v>125</v>
      </c>
      <c r="B125" s="88" t="s">
        <v>629</v>
      </c>
      <c r="D125" s="37" t="s">
        <v>2</v>
      </c>
      <c r="O125" s="66">
        <v>1</v>
      </c>
    </row>
    <row r="126" spans="1:15" ht="24.75">
      <c r="A126" s="35">
        <v>126</v>
      </c>
      <c r="B126" s="88" t="s">
        <v>630</v>
      </c>
      <c r="D126" s="37" t="s">
        <v>2</v>
      </c>
      <c r="O126" s="66">
        <v>1</v>
      </c>
    </row>
    <row r="127" spans="1:15" ht="36.75">
      <c r="A127" s="35">
        <v>127</v>
      </c>
      <c r="B127" s="88" t="s">
        <v>631</v>
      </c>
      <c r="D127" s="37" t="s">
        <v>2</v>
      </c>
      <c r="O127" s="66">
        <v>1</v>
      </c>
    </row>
    <row r="128" spans="1:15" ht="12.75">
      <c r="A128" s="35">
        <v>128</v>
      </c>
      <c r="B128" s="88" t="s">
        <v>632</v>
      </c>
      <c r="D128" s="37" t="s">
        <v>2</v>
      </c>
      <c r="O128" s="66">
        <v>1</v>
      </c>
    </row>
    <row r="129" spans="1:4" ht="12.75">
      <c r="A129" s="35">
        <v>129</v>
      </c>
      <c r="C129" s="84" t="s">
        <v>126</v>
      </c>
      <c r="D129" s="73">
        <f>SUM(D120:D128)</f>
        <v>7</v>
      </c>
    </row>
    <row r="130" spans="1:4" ht="12.75">
      <c r="A130" s="35">
        <v>130</v>
      </c>
      <c r="C130" s="84" t="s">
        <v>633</v>
      </c>
      <c r="D130" s="73">
        <f>SUM(D117+D129)</f>
        <v>15</v>
      </c>
    </row>
    <row r="131" spans="1:4" ht="12.75">
      <c r="A131" s="35">
        <v>131</v>
      </c>
      <c r="C131" s="84"/>
      <c r="D131" s="73"/>
    </row>
    <row r="132" spans="1:4" ht="12.75">
      <c r="A132" s="35">
        <v>132</v>
      </c>
      <c r="C132" s="84" t="s">
        <v>634</v>
      </c>
      <c r="D132" s="73">
        <v>196</v>
      </c>
    </row>
    <row r="133" ht="12.75">
      <c r="A133" s="35">
        <v>133</v>
      </c>
    </row>
    <row r="134" ht="12.75">
      <c r="A134" s="35">
        <v>134</v>
      </c>
    </row>
    <row r="135" ht="12.75">
      <c r="A135" s="35">
        <v>135</v>
      </c>
    </row>
    <row r="136" ht="12.75">
      <c r="A136" s="35">
        <v>136</v>
      </c>
    </row>
    <row r="137" ht="12.75">
      <c r="A137" s="35">
        <v>137</v>
      </c>
    </row>
    <row r="138" ht="12.75">
      <c r="A138" s="35">
        <v>138</v>
      </c>
    </row>
    <row r="139" ht="12.75">
      <c r="A139" s="35">
        <v>139</v>
      </c>
    </row>
    <row r="140" ht="12.75">
      <c r="A140" s="35">
        <v>140</v>
      </c>
    </row>
    <row r="141" ht="12.75">
      <c r="A141" s="35">
        <v>141</v>
      </c>
    </row>
    <row r="142" ht="12.75">
      <c r="A142" s="35">
        <v>142</v>
      </c>
    </row>
    <row r="143" ht="12.75">
      <c r="A143" s="35">
        <v>143</v>
      </c>
    </row>
    <row r="144" ht="12.75">
      <c r="A144" s="35">
        <v>144</v>
      </c>
    </row>
    <row r="145" ht="12.75">
      <c r="A145" s="35">
        <v>145</v>
      </c>
    </row>
    <row r="146" ht="12.75">
      <c r="A146" s="35">
        <v>146</v>
      </c>
    </row>
    <row r="147" ht="12.75">
      <c r="A147" s="35">
        <v>147</v>
      </c>
    </row>
    <row r="148" ht="12.75">
      <c r="A148" s="35">
        <v>148</v>
      </c>
    </row>
    <row r="149" ht="12.75">
      <c r="A149" s="35">
        <v>149</v>
      </c>
    </row>
    <row r="150" ht="12.75">
      <c r="A150" s="35">
        <v>150</v>
      </c>
    </row>
    <row r="151" ht="12.75">
      <c r="A151" s="35">
        <v>151</v>
      </c>
    </row>
    <row r="152" ht="12.75">
      <c r="A152" s="35">
        <v>152</v>
      </c>
    </row>
    <row r="153" ht="12.75">
      <c r="A153" s="35">
        <v>153</v>
      </c>
    </row>
    <row r="154" ht="12.75">
      <c r="A154" s="35">
        <v>154</v>
      </c>
    </row>
    <row r="155" ht="12.75">
      <c r="A155" s="35">
        <v>155</v>
      </c>
    </row>
    <row r="156" ht="12.75">
      <c r="A156" s="35">
        <v>156</v>
      </c>
    </row>
    <row r="157" ht="12.75">
      <c r="A157" s="35">
        <v>157</v>
      </c>
    </row>
    <row r="158" ht="12.75">
      <c r="A158" s="35">
        <v>158</v>
      </c>
    </row>
    <row r="159" ht="12.75">
      <c r="A159" s="35">
        <v>159</v>
      </c>
    </row>
    <row r="160" ht="12.75">
      <c r="A160" s="35">
        <v>160</v>
      </c>
    </row>
    <row r="161" ht="12.75">
      <c r="A161" s="35">
        <v>161</v>
      </c>
    </row>
    <row r="162" ht="12.75">
      <c r="A162" s="35">
        <v>162</v>
      </c>
    </row>
    <row r="163" ht="12.75">
      <c r="A163" s="35">
        <v>163</v>
      </c>
    </row>
    <row r="164" ht="12.75">
      <c r="A164" s="35">
        <v>164</v>
      </c>
    </row>
    <row r="165" ht="12.75">
      <c r="A165" s="35">
        <v>165</v>
      </c>
    </row>
    <row r="166" ht="12.75">
      <c r="A166" s="35">
        <v>166</v>
      </c>
    </row>
    <row r="167" ht="12.75">
      <c r="A167" s="35">
        <v>167</v>
      </c>
    </row>
    <row r="168" ht="12.75">
      <c r="A168" s="35">
        <v>168</v>
      </c>
    </row>
    <row r="169" ht="12.75">
      <c r="A169" s="35">
        <v>169</v>
      </c>
    </row>
    <row r="170" ht="12.75">
      <c r="A170" s="35">
        <v>170</v>
      </c>
    </row>
    <row r="171" ht="12.75">
      <c r="A171" s="35">
        <v>171</v>
      </c>
    </row>
    <row r="172" ht="12.75">
      <c r="A172" s="35">
        <v>172</v>
      </c>
    </row>
    <row r="173" ht="12.75">
      <c r="A173" s="35">
        <v>173</v>
      </c>
    </row>
    <row r="174" ht="12.75">
      <c r="A174" s="35">
        <v>174</v>
      </c>
    </row>
    <row r="175" ht="12.75">
      <c r="A175" s="35">
        <v>175</v>
      </c>
    </row>
    <row r="176" ht="12.75">
      <c r="A176" s="35">
        <v>176</v>
      </c>
    </row>
    <row r="177" ht="12.75">
      <c r="A177" s="35">
        <v>177</v>
      </c>
    </row>
    <row r="178" ht="12.75">
      <c r="A178" s="35">
        <v>178</v>
      </c>
    </row>
    <row r="179" ht="12.75">
      <c r="A179" s="35">
        <v>179</v>
      </c>
    </row>
    <row r="180" ht="12.75">
      <c r="A180" s="35">
        <v>180</v>
      </c>
    </row>
    <row r="181" ht="12.75">
      <c r="A181" s="35">
        <v>181</v>
      </c>
    </row>
    <row r="182" ht="12.75">
      <c r="A182" s="35">
        <v>182</v>
      </c>
    </row>
    <row r="183" ht="12.75">
      <c r="A183" s="35">
        <v>183</v>
      </c>
    </row>
    <row r="184" ht="12.75">
      <c r="A184" s="35">
        <v>184</v>
      </c>
    </row>
    <row r="185" ht="12.75">
      <c r="A185" s="35">
        <v>185</v>
      </c>
    </row>
    <row r="186" ht="12.75">
      <c r="A186" s="35">
        <v>186</v>
      </c>
    </row>
    <row r="187" ht="12.75">
      <c r="A187" s="35">
        <v>187</v>
      </c>
    </row>
    <row r="188" ht="12.75">
      <c r="A188" s="35">
        <v>188</v>
      </c>
    </row>
  </sheetData>
  <sheetProtection selectLockedCells="1" selectUnlockedCells="1"/>
  <mergeCells count="5">
    <mergeCell ref="D30:U30"/>
    <mergeCell ref="G31:N31"/>
    <mergeCell ref="O31:U31"/>
    <mergeCell ref="G33:N33"/>
    <mergeCell ref="O33:U3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U196"/>
  <sheetViews>
    <sheetView zoomScale="75" zoomScaleNormal="75" workbookViewId="0" topLeftCell="A25">
      <selection activeCell="B29" sqref="B29"/>
    </sheetView>
  </sheetViews>
  <sheetFormatPr defaultColWidth="10.28125" defaultRowHeight="12.75"/>
  <cols>
    <col min="1" max="1" width="4.140625" style="64" customWidth="1"/>
    <col min="2" max="2" width="27.57421875" style="64" customWidth="1"/>
    <col min="3" max="3" width="31.00390625" style="64" customWidth="1"/>
    <col min="4" max="4" width="11.57421875" style="66" customWidth="1"/>
    <col min="5" max="6" width="11.57421875" style="64" customWidth="1"/>
    <col min="7" max="8" width="4.7109375" style="64" customWidth="1"/>
    <col min="9" max="14" width="4.57421875" style="64" customWidth="1"/>
    <col min="15" max="15" width="11.57421875" style="66" customWidth="1"/>
    <col min="16" max="16384" width="11.57421875" style="64" customWidth="1"/>
  </cols>
  <sheetData>
    <row r="1" spans="1:21" ht="17.25">
      <c r="A1" s="67">
        <v>1</v>
      </c>
      <c r="B1" s="90" t="s">
        <v>635</v>
      </c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6"/>
      <c r="Q1" s="66"/>
      <c r="R1" s="66"/>
      <c r="S1" s="66"/>
      <c r="T1" s="66"/>
      <c r="U1" s="66"/>
    </row>
    <row r="2" spans="1:21" ht="12.75">
      <c r="A2" s="67">
        <v>2</v>
      </c>
      <c r="B2" s="69" t="s">
        <v>1</v>
      </c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6"/>
      <c r="Q2" s="66"/>
      <c r="R2" s="66"/>
      <c r="S2" s="66"/>
      <c r="T2" s="66"/>
      <c r="U2" s="66"/>
    </row>
    <row r="3" spans="1:21" ht="15">
      <c r="A3" s="67">
        <v>3</v>
      </c>
      <c r="B3" s="91" t="s">
        <v>636</v>
      </c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66"/>
      <c r="S3" s="66"/>
      <c r="T3" s="66"/>
      <c r="U3" s="66"/>
    </row>
    <row r="4" spans="1:21" ht="12.75">
      <c r="A4" s="67">
        <v>4</v>
      </c>
      <c r="B4" s="6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6"/>
      <c r="Q4" s="66"/>
      <c r="R4" s="66"/>
      <c r="S4" s="66"/>
      <c r="T4" s="66"/>
      <c r="U4" s="66"/>
    </row>
    <row r="5" spans="1:21" ht="12.75">
      <c r="A5" s="67">
        <v>5</v>
      </c>
      <c r="B5" s="71" t="s">
        <v>111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6"/>
      <c r="Q5" s="66"/>
      <c r="R5" s="66"/>
      <c r="S5" s="66"/>
      <c r="T5" s="66"/>
      <c r="U5" s="66"/>
    </row>
    <row r="6" spans="1:21" ht="12.75">
      <c r="A6" s="67">
        <v>6</v>
      </c>
      <c r="B6" s="65"/>
      <c r="C6" s="35" t="s">
        <v>431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6"/>
      <c r="Q6" s="66"/>
      <c r="R6" s="66"/>
      <c r="S6" s="66"/>
      <c r="T6" s="66"/>
      <c r="U6" s="66"/>
    </row>
    <row r="7" spans="1:21" ht="12.75">
      <c r="A7" s="67">
        <v>7</v>
      </c>
      <c r="B7" s="65"/>
      <c r="C7" s="35" t="s">
        <v>637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6"/>
      <c r="Q7" s="66"/>
      <c r="R7" s="66"/>
      <c r="S7" s="66"/>
      <c r="T7" s="66"/>
      <c r="U7" s="66"/>
    </row>
    <row r="8" spans="1:21" ht="12.75">
      <c r="A8" s="67">
        <v>8</v>
      </c>
      <c r="B8" s="65"/>
      <c r="C8" s="35" t="s">
        <v>638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66"/>
      <c r="Q8" s="66"/>
      <c r="R8" s="66"/>
      <c r="S8" s="66"/>
      <c r="T8" s="66"/>
      <c r="U8" s="66"/>
    </row>
    <row r="9" spans="1:21" ht="12.75">
      <c r="A9" s="67">
        <v>9</v>
      </c>
      <c r="B9" s="65"/>
      <c r="C9" s="35" t="s">
        <v>639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6"/>
      <c r="Q9" s="66"/>
      <c r="R9" s="66"/>
      <c r="S9" s="66"/>
      <c r="T9" s="66"/>
      <c r="U9" s="66"/>
    </row>
    <row r="10" spans="1:21" ht="12.75">
      <c r="A10" s="67">
        <v>10</v>
      </c>
      <c r="B10" s="65"/>
      <c r="C10" s="35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</row>
    <row r="11" spans="1:21" ht="12.75">
      <c r="A11" s="67">
        <v>11</v>
      </c>
      <c r="B11" s="65"/>
      <c r="C11" s="35" t="s">
        <v>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6"/>
      <c r="Q11" s="66"/>
      <c r="R11" s="66"/>
      <c r="S11" s="66"/>
      <c r="T11" s="66"/>
      <c r="U11" s="66"/>
    </row>
    <row r="12" spans="1:21" ht="12.75">
      <c r="A12" s="67">
        <v>12</v>
      </c>
      <c r="B12" s="71" t="s">
        <v>122</v>
      </c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6"/>
      <c r="Q12" s="66"/>
      <c r="R12" s="66"/>
      <c r="S12" s="66"/>
      <c r="T12" s="66"/>
      <c r="U12" s="66"/>
    </row>
    <row r="13" spans="1:21" ht="12.75">
      <c r="A13" s="67">
        <v>13</v>
      </c>
      <c r="B13" s="65"/>
      <c r="C13" s="35" t="s">
        <v>123</v>
      </c>
      <c r="D13" s="37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6"/>
      <c r="Q13" s="66"/>
      <c r="R13" s="66"/>
      <c r="S13" s="66"/>
      <c r="T13" s="66"/>
      <c r="U13" s="66"/>
    </row>
    <row r="14" spans="1:21" ht="12.75">
      <c r="A14" s="67">
        <v>14</v>
      </c>
      <c r="B14" s="65"/>
      <c r="C14" s="35" t="s">
        <v>18</v>
      </c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/>
      <c r="Q14" s="66"/>
      <c r="R14" s="66"/>
      <c r="S14" s="66"/>
      <c r="T14" s="66"/>
      <c r="U14" s="66"/>
    </row>
    <row r="15" spans="1:21" ht="12.75">
      <c r="A15" s="67">
        <v>15</v>
      </c>
      <c r="B15" s="65"/>
      <c r="C15" s="35" t="s">
        <v>124</v>
      </c>
      <c r="D15" s="37">
        <v>24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6"/>
      <c r="Q15" s="66"/>
      <c r="R15" s="66"/>
      <c r="S15" s="66"/>
      <c r="T15" s="66"/>
      <c r="U15" s="66"/>
    </row>
    <row r="16" spans="1:21" ht="12.75">
      <c r="A16" s="67">
        <v>16</v>
      </c>
      <c r="B16" s="65"/>
      <c r="C16" s="35" t="s">
        <v>125</v>
      </c>
      <c r="D16" s="37">
        <v>31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6"/>
      <c r="Q16" s="66"/>
      <c r="R16" s="66"/>
      <c r="S16" s="66"/>
      <c r="T16" s="66"/>
      <c r="U16" s="66"/>
    </row>
    <row r="17" spans="1:21" ht="12.75">
      <c r="A17" s="67">
        <v>17</v>
      </c>
      <c r="B17" s="65"/>
      <c r="C17" s="72" t="s">
        <v>126</v>
      </c>
      <c r="D17" s="73">
        <f>SUM(D13:D16)</f>
        <v>61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6"/>
      <c r="Q17" s="66"/>
      <c r="R17" s="66"/>
      <c r="S17" s="66"/>
      <c r="T17" s="66"/>
      <c r="U17" s="66"/>
    </row>
    <row r="18" spans="1:21" ht="12.75">
      <c r="A18" s="67">
        <v>18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6"/>
      <c r="Q18" s="66"/>
      <c r="R18" s="66"/>
      <c r="S18" s="66"/>
      <c r="T18" s="66"/>
      <c r="U18" s="66"/>
    </row>
    <row r="19" spans="1:21" ht="12.75">
      <c r="A19" s="67">
        <v>19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6"/>
      <c r="Q19" s="66"/>
      <c r="R19" s="66"/>
      <c r="S19" s="66"/>
      <c r="T19" s="66"/>
      <c r="U19" s="66"/>
    </row>
    <row r="20" spans="1:21" ht="12.75">
      <c r="A20" s="67">
        <v>20</v>
      </c>
      <c r="B20" s="71" t="s">
        <v>127</v>
      </c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6"/>
      <c r="Q20" s="66"/>
      <c r="R20" s="66"/>
      <c r="S20" s="66"/>
      <c r="T20" s="66"/>
      <c r="U20" s="66"/>
    </row>
    <row r="21" spans="1:21" ht="12.75">
      <c r="A21" s="67">
        <v>21</v>
      </c>
      <c r="B21" s="65" t="s">
        <v>128</v>
      </c>
      <c r="C21" s="3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6"/>
      <c r="Q21" s="66"/>
      <c r="R21" s="66"/>
      <c r="S21" s="66"/>
      <c r="T21" s="66"/>
      <c r="U21" s="66"/>
    </row>
    <row r="22" spans="1:21" ht="12.75">
      <c r="A22" s="67">
        <v>22</v>
      </c>
      <c r="B22" s="65"/>
      <c r="C22" s="35" t="s">
        <v>640</v>
      </c>
      <c r="D22" s="37">
        <v>18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6"/>
      <c r="Q22" s="66"/>
      <c r="R22" s="66"/>
      <c r="S22" s="66"/>
      <c r="T22" s="66"/>
      <c r="U22" s="66"/>
    </row>
    <row r="23" spans="1:21" ht="12.75">
      <c r="A23" s="67">
        <v>23</v>
      </c>
      <c r="B23" s="65"/>
      <c r="C23" s="35" t="s">
        <v>264</v>
      </c>
      <c r="D23" s="37">
        <v>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6"/>
      <c r="Q23" s="66"/>
      <c r="R23" s="66"/>
      <c r="S23" s="66"/>
      <c r="T23" s="66"/>
      <c r="U23" s="66"/>
    </row>
    <row r="24" spans="1:21" ht="12.75">
      <c r="A24" s="67">
        <v>24</v>
      </c>
      <c r="B24" s="65"/>
      <c r="C24" s="35" t="s">
        <v>2</v>
      </c>
      <c r="D24" s="37" t="s">
        <v>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66"/>
      <c r="Q24" s="66"/>
      <c r="R24" s="66"/>
      <c r="S24" s="66"/>
      <c r="T24" s="66"/>
      <c r="U24" s="66"/>
    </row>
    <row r="25" spans="1:21" ht="12.75">
      <c r="A25" s="67">
        <v>38</v>
      </c>
      <c r="B25" s="65"/>
      <c r="C25" s="3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66"/>
      <c r="Q25" s="66"/>
      <c r="R25" s="66"/>
      <c r="S25" s="66"/>
      <c r="T25" s="66"/>
      <c r="U25" s="66"/>
    </row>
    <row r="26" spans="1:21" ht="12.75">
      <c r="A26" s="67">
        <v>39</v>
      </c>
      <c r="B26" s="72" t="s">
        <v>636</v>
      </c>
      <c r="C26" s="3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6"/>
      <c r="Q26" s="66"/>
      <c r="R26" s="66"/>
      <c r="S26" s="66"/>
      <c r="T26" s="66"/>
      <c r="U26" s="66"/>
    </row>
    <row r="27" spans="1:21" ht="12.75">
      <c r="A27" s="67">
        <v>40</v>
      </c>
      <c r="B27" s="35" t="s">
        <v>137</v>
      </c>
      <c r="C27" s="35"/>
      <c r="D27" s="37" t="s">
        <v>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2.75" customHeight="1">
      <c r="A28" s="67">
        <v>41</v>
      </c>
      <c r="B28" s="65"/>
      <c r="C28" s="35" t="s">
        <v>138</v>
      </c>
      <c r="D28" s="37"/>
      <c r="E28" s="37"/>
      <c r="F28" s="37"/>
      <c r="G28" s="45" t="s">
        <v>139</v>
      </c>
      <c r="H28" s="45"/>
      <c r="I28" s="45"/>
      <c r="J28" s="45"/>
      <c r="K28" s="45"/>
      <c r="L28" s="45"/>
      <c r="M28" s="45"/>
      <c r="N28" s="45"/>
      <c r="O28" s="47" t="s">
        <v>151</v>
      </c>
      <c r="P28" s="47"/>
      <c r="Q28" s="47"/>
      <c r="R28" s="47"/>
      <c r="S28" s="47"/>
      <c r="T28" s="47"/>
      <c r="U28" s="47"/>
    </row>
    <row r="29" spans="1:21" ht="15">
      <c r="A29" s="67">
        <v>42</v>
      </c>
      <c r="B29" s="65"/>
      <c r="C29" s="65"/>
      <c r="D29" s="47" t="s">
        <v>140</v>
      </c>
      <c r="E29" s="47" t="s">
        <v>141</v>
      </c>
      <c r="F29" s="47" t="s">
        <v>142</v>
      </c>
      <c r="G29" s="48" t="s">
        <v>143</v>
      </c>
      <c r="H29" s="48" t="s">
        <v>144</v>
      </c>
      <c r="I29" s="48" t="s">
        <v>145</v>
      </c>
      <c r="J29" s="48" t="s">
        <v>146</v>
      </c>
      <c r="K29" s="48" t="s">
        <v>147</v>
      </c>
      <c r="L29" s="48" t="s">
        <v>148</v>
      </c>
      <c r="M29" s="48" t="s">
        <v>149</v>
      </c>
      <c r="N29" s="48" t="s">
        <v>150</v>
      </c>
      <c r="O29" s="77" t="s">
        <v>270</v>
      </c>
      <c r="P29" s="77" t="s">
        <v>23</v>
      </c>
      <c r="Q29" s="66" t="s">
        <v>271</v>
      </c>
      <c r="R29" s="66" t="s">
        <v>272</v>
      </c>
      <c r="S29" s="77" t="s">
        <v>273</v>
      </c>
      <c r="T29" s="77" t="s">
        <v>274</v>
      </c>
      <c r="U29" s="77" t="s">
        <v>275</v>
      </c>
    </row>
    <row r="30" spans="1:21" ht="12.75">
      <c r="A30" s="67">
        <v>43</v>
      </c>
      <c r="B30" s="46">
        <v>1</v>
      </c>
      <c r="C30" s="37">
        <v>2</v>
      </c>
      <c r="D30" s="37">
        <v>3</v>
      </c>
      <c r="E30" s="37">
        <v>4</v>
      </c>
      <c r="F30" s="37">
        <v>5</v>
      </c>
      <c r="G30" s="37">
        <v>6</v>
      </c>
      <c r="H30" s="37"/>
      <c r="I30" s="37"/>
      <c r="J30" s="37"/>
      <c r="K30" s="37"/>
      <c r="L30" s="37"/>
      <c r="M30" s="37"/>
      <c r="N30" s="37"/>
      <c r="O30" s="37">
        <v>7</v>
      </c>
      <c r="P30" s="37"/>
      <c r="Q30" s="37"/>
      <c r="R30" s="37"/>
      <c r="S30" s="37"/>
      <c r="T30" s="37"/>
      <c r="U30" s="37"/>
    </row>
    <row r="31" spans="1:21" ht="12.75">
      <c r="A31" s="67">
        <v>44</v>
      </c>
      <c r="B31" s="71" t="s">
        <v>153</v>
      </c>
      <c r="C31" s="3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66"/>
      <c r="Q31" s="66"/>
      <c r="R31" s="66"/>
      <c r="S31" s="66"/>
      <c r="T31" s="66"/>
      <c r="U31" s="66"/>
    </row>
    <row r="32" spans="1:4" ht="12.75">
      <c r="A32" s="67">
        <v>45</v>
      </c>
      <c r="B32" s="64" t="s">
        <v>641</v>
      </c>
      <c r="C32" s="64" t="s">
        <v>642</v>
      </c>
      <c r="D32" s="66">
        <v>1</v>
      </c>
    </row>
    <row r="33" spans="1:4" ht="12.75">
      <c r="A33" s="67">
        <v>46</v>
      </c>
      <c r="B33" s="64" t="s">
        <v>643</v>
      </c>
      <c r="C33" s="64" t="s">
        <v>644</v>
      </c>
      <c r="D33" s="66">
        <v>1</v>
      </c>
    </row>
    <row r="34" spans="1:4" ht="12.75">
      <c r="A34" s="67">
        <v>47</v>
      </c>
      <c r="B34" s="64" t="s">
        <v>645</v>
      </c>
      <c r="C34" s="64" t="s">
        <v>590</v>
      </c>
      <c r="D34" s="66">
        <v>1</v>
      </c>
    </row>
    <row r="35" spans="1:4" ht="12.75">
      <c r="A35" s="67">
        <v>48</v>
      </c>
      <c r="B35" s="64" t="s">
        <v>331</v>
      </c>
      <c r="C35" s="64" t="s">
        <v>331</v>
      </c>
      <c r="D35" s="66">
        <v>1</v>
      </c>
    </row>
    <row r="36" spans="1:4" ht="12.75">
      <c r="A36" s="67">
        <v>49</v>
      </c>
      <c r="B36" s="64" t="s">
        <v>646</v>
      </c>
      <c r="C36" s="64" t="s">
        <v>647</v>
      </c>
      <c r="D36" s="66">
        <v>1</v>
      </c>
    </row>
    <row r="37" spans="1:4" ht="12.75">
      <c r="A37" s="67">
        <v>50</v>
      </c>
      <c r="C37" s="64" t="s">
        <v>126</v>
      </c>
      <c r="D37" s="66">
        <f>SUM(D32:D36)</f>
        <v>5</v>
      </c>
    </row>
    <row r="38" spans="1:2" ht="12.75">
      <c r="A38" s="67">
        <v>51</v>
      </c>
      <c r="B38" s="85" t="s">
        <v>648</v>
      </c>
    </row>
    <row r="39" spans="1:2" ht="12.75">
      <c r="A39" s="67">
        <v>52</v>
      </c>
      <c r="B39" s="64" t="s">
        <v>649</v>
      </c>
    </row>
    <row r="40" spans="1:4" ht="12.75">
      <c r="A40" s="67">
        <v>53</v>
      </c>
      <c r="B40" s="64" t="s">
        <v>529</v>
      </c>
      <c r="C40" s="64" t="s">
        <v>286</v>
      </c>
      <c r="D40" s="66">
        <v>1</v>
      </c>
    </row>
    <row r="41" spans="1:4" ht="12.75">
      <c r="A41" s="67">
        <v>54</v>
      </c>
      <c r="B41" s="64" t="s">
        <v>650</v>
      </c>
      <c r="C41" s="64" t="s">
        <v>463</v>
      </c>
      <c r="D41" s="66">
        <v>1</v>
      </c>
    </row>
    <row r="42" spans="1:4" ht="12.75">
      <c r="A42" s="67">
        <v>55</v>
      </c>
      <c r="B42" s="64" t="s">
        <v>595</v>
      </c>
      <c r="C42" s="64" t="s">
        <v>513</v>
      </c>
      <c r="D42" s="66">
        <v>3</v>
      </c>
    </row>
    <row r="43" spans="1:4" ht="24.75">
      <c r="A43" s="67">
        <v>56</v>
      </c>
      <c r="B43" s="86" t="s">
        <v>651</v>
      </c>
      <c r="C43" s="64" t="s">
        <v>456</v>
      </c>
      <c r="D43" s="66">
        <v>3</v>
      </c>
    </row>
    <row r="44" spans="1:4" ht="12.75">
      <c r="A44" s="67">
        <v>57</v>
      </c>
      <c r="B44" s="64" t="s">
        <v>652</v>
      </c>
      <c r="C44" s="64" t="s">
        <v>653</v>
      </c>
      <c r="D44" s="66">
        <v>3</v>
      </c>
    </row>
    <row r="45" spans="1:4" ht="12.75">
      <c r="A45" s="67">
        <v>58</v>
      </c>
      <c r="B45" s="64" t="s">
        <v>364</v>
      </c>
      <c r="C45" s="64" t="s">
        <v>654</v>
      </c>
      <c r="D45" s="66">
        <v>6</v>
      </c>
    </row>
    <row r="46" spans="1:15" ht="12.75">
      <c r="A46" s="67">
        <v>59</v>
      </c>
      <c r="B46" s="64" t="s">
        <v>365</v>
      </c>
      <c r="O46" s="66">
        <v>6</v>
      </c>
    </row>
    <row r="47" spans="1:4" ht="12.75">
      <c r="A47" s="67">
        <v>60</v>
      </c>
      <c r="C47" s="84" t="s">
        <v>126</v>
      </c>
      <c r="D47" s="92">
        <f>SUM(D40:D46)</f>
        <v>17</v>
      </c>
    </row>
    <row r="48" spans="1:4" ht="12.75">
      <c r="A48" s="67">
        <v>61</v>
      </c>
      <c r="C48" s="84" t="s">
        <v>350</v>
      </c>
      <c r="D48" s="92">
        <f>D47*3</f>
        <v>51</v>
      </c>
    </row>
    <row r="49" spans="1:2" ht="12.75">
      <c r="A49" s="67">
        <v>62</v>
      </c>
      <c r="B49" s="85" t="s">
        <v>638</v>
      </c>
    </row>
    <row r="50" spans="1:4" ht="12.75">
      <c r="A50" s="67">
        <v>63</v>
      </c>
      <c r="B50" s="64" t="s">
        <v>595</v>
      </c>
      <c r="C50" s="64" t="s">
        <v>513</v>
      </c>
      <c r="D50" s="66">
        <v>1</v>
      </c>
    </row>
    <row r="51" spans="1:4" ht="12.75">
      <c r="A51" s="67">
        <v>64</v>
      </c>
      <c r="B51" s="64" t="s">
        <v>389</v>
      </c>
      <c r="C51" s="64" t="s">
        <v>654</v>
      </c>
      <c r="D51" s="66">
        <v>4</v>
      </c>
    </row>
    <row r="52" spans="1:15" ht="12.75">
      <c r="A52" s="67">
        <v>65</v>
      </c>
      <c r="B52" s="64" t="s">
        <v>655</v>
      </c>
      <c r="O52" s="66">
        <v>4</v>
      </c>
    </row>
    <row r="53" spans="1:4" ht="12.75">
      <c r="A53" s="67">
        <v>66</v>
      </c>
      <c r="C53" s="84" t="s">
        <v>126</v>
      </c>
      <c r="D53" s="92">
        <f>SUM(D50:D52)</f>
        <v>5</v>
      </c>
    </row>
    <row r="54" spans="1:4" ht="12.75">
      <c r="A54" s="67">
        <v>67</v>
      </c>
      <c r="C54" s="84" t="s">
        <v>656</v>
      </c>
      <c r="D54" s="92">
        <f>D53+D48+D37</f>
        <v>61</v>
      </c>
    </row>
    <row r="55" ht="12.75">
      <c r="A55" s="67">
        <v>68</v>
      </c>
    </row>
    <row r="56" spans="1:2" ht="12.75">
      <c r="A56" s="67">
        <v>69</v>
      </c>
      <c r="B56" s="84" t="s">
        <v>657</v>
      </c>
    </row>
    <row r="57" ht="12.75">
      <c r="A57" s="67">
        <v>70</v>
      </c>
    </row>
    <row r="58" ht="12.75">
      <c r="A58" s="67">
        <v>71</v>
      </c>
    </row>
    <row r="59" ht="12.75">
      <c r="A59" s="67">
        <v>72</v>
      </c>
    </row>
    <row r="60" ht="12.75">
      <c r="A60" s="67">
        <v>73</v>
      </c>
    </row>
    <row r="61" ht="12.75">
      <c r="A61" s="67">
        <v>74</v>
      </c>
    </row>
    <row r="62" ht="12.75">
      <c r="A62" s="67">
        <v>75</v>
      </c>
    </row>
    <row r="63" ht="12.75">
      <c r="A63" s="67">
        <v>76</v>
      </c>
    </row>
    <row r="64" ht="12.75">
      <c r="A64" s="67">
        <v>77</v>
      </c>
    </row>
    <row r="65" ht="12.75">
      <c r="A65" s="67">
        <v>78</v>
      </c>
    </row>
    <row r="66" ht="12.75">
      <c r="A66" s="67">
        <v>79</v>
      </c>
    </row>
    <row r="67" ht="12.75">
      <c r="A67" s="67">
        <v>80</v>
      </c>
    </row>
    <row r="68" ht="12.75">
      <c r="A68" s="67">
        <v>81</v>
      </c>
    </row>
    <row r="69" ht="12.75">
      <c r="A69" s="67">
        <v>82</v>
      </c>
    </row>
    <row r="70" ht="12.75">
      <c r="A70" s="67">
        <v>83</v>
      </c>
    </row>
    <row r="71" ht="12.75">
      <c r="A71" s="67">
        <v>84</v>
      </c>
    </row>
    <row r="72" ht="12.75">
      <c r="A72" s="67">
        <v>85</v>
      </c>
    </row>
    <row r="73" ht="12.75">
      <c r="A73" s="67">
        <v>86</v>
      </c>
    </row>
    <row r="74" ht="12.75">
      <c r="A74" s="67">
        <v>87</v>
      </c>
    </row>
    <row r="75" ht="12.75">
      <c r="A75" s="67">
        <v>88</v>
      </c>
    </row>
    <row r="76" ht="12.75">
      <c r="A76" s="67">
        <v>89</v>
      </c>
    </row>
    <row r="77" ht="12.75">
      <c r="A77" s="67">
        <v>90</v>
      </c>
    </row>
    <row r="78" ht="12.75">
      <c r="A78" s="67">
        <v>91</v>
      </c>
    </row>
    <row r="79" ht="12.75">
      <c r="A79" s="67">
        <v>92</v>
      </c>
    </row>
    <row r="80" ht="12.75">
      <c r="A80" s="67">
        <v>93</v>
      </c>
    </row>
    <row r="81" ht="12.75">
      <c r="A81" s="67">
        <v>94</v>
      </c>
    </row>
    <row r="82" ht="12.75">
      <c r="A82" s="67">
        <v>95</v>
      </c>
    </row>
    <row r="83" ht="12.75">
      <c r="A83" s="67">
        <v>96</v>
      </c>
    </row>
    <row r="84" ht="12.75">
      <c r="A84" s="67">
        <v>97</v>
      </c>
    </row>
    <row r="85" ht="12.75">
      <c r="A85" s="67">
        <v>98</v>
      </c>
    </row>
    <row r="86" ht="12.75">
      <c r="A86" s="67">
        <v>99</v>
      </c>
    </row>
    <row r="87" ht="12.75">
      <c r="A87" s="67">
        <v>100</v>
      </c>
    </row>
    <row r="88" ht="12.75">
      <c r="A88" s="67">
        <v>101</v>
      </c>
    </row>
    <row r="89" ht="12.75">
      <c r="A89" s="67">
        <v>102</v>
      </c>
    </row>
    <row r="90" ht="12.75">
      <c r="A90" s="67">
        <v>103</v>
      </c>
    </row>
    <row r="91" ht="12.75">
      <c r="A91" s="67">
        <v>104</v>
      </c>
    </row>
    <row r="92" ht="12.75">
      <c r="A92" s="67">
        <v>105</v>
      </c>
    </row>
    <row r="93" ht="12.75">
      <c r="A93" s="67">
        <v>106</v>
      </c>
    </row>
    <row r="94" ht="12.75">
      <c r="A94" s="67">
        <v>107</v>
      </c>
    </row>
    <row r="95" ht="12.75">
      <c r="A95" s="67">
        <v>108</v>
      </c>
    </row>
    <row r="96" ht="12.75">
      <c r="A96" s="67">
        <v>109</v>
      </c>
    </row>
    <row r="97" ht="12.75">
      <c r="A97" s="67">
        <v>110</v>
      </c>
    </row>
    <row r="98" ht="12.75">
      <c r="A98" s="67">
        <v>111</v>
      </c>
    </row>
    <row r="99" ht="12.75">
      <c r="A99" s="67">
        <v>112</v>
      </c>
    </row>
    <row r="100" ht="12.75">
      <c r="A100" s="67">
        <v>113</v>
      </c>
    </row>
    <row r="101" ht="12.75">
      <c r="A101" s="67">
        <v>114</v>
      </c>
    </row>
    <row r="102" ht="12.75">
      <c r="A102" s="67">
        <v>115</v>
      </c>
    </row>
    <row r="103" ht="12.75">
      <c r="A103" s="67">
        <v>116</v>
      </c>
    </row>
    <row r="104" ht="12.75">
      <c r="A104" s="67">
        <v>117</v>
      </c>
    </row>
    <row r="105" ht="12.75">
      <c r="A105" s="67">
        <v>118</v>
      </c>
    </row>
    <row r="106" ht="12.75">
      <c r="A106" s="67">
        <v>119</v>
      </c>
    </row>
    <row r="107" ht="12.75">
      <c r="A107" s="67">
        <v>120</v>
      </c>
    </row>
    <row r="108" ht="12.75">
      <c r="A108" s="67">
        <v>121</v>
      </c>
    </row>
    <row r="109" ht="12.75">
      <c r="A109" s="67">
        <v>122</v>
      </c>
    </row>
    <row r="110" ht="12.75">
      <c r="A110" s="67">
        <v>123</v>
      </c>
    </row>
    <row r="111" ht="12.75">
      <c r="A111" s="67">
        <v>124</v>
      </c>
    </row>
    <row r="112" ht="12.75">
      <c r="A112" s="67">
        <v>125</v>
      </c>
    </row>
    <row r="113" ht="12.75">
      <c r="A113" s="67">
        <v>126</v>
      </c>
    </row>
    <row r="114" ht="12.75">
      <c r="A114" s="67">
        <v>127</v>
      </c>
    </row>
    <row r="115" ht="12.75">
      <c r="A115" s="67">
        <v>128</v>
      </c>
    </row>
    <row r="116" ht="12.75">
      <c r="A116" s="67">
        <v>129</v>
      </c>
    </row>
    <row r="117" ht="12.75">
      <c r="A117" s="67">
        <v>130</v>
      </c>
    </row>
    <row r="118" ht="12.75">
      <c r="A118" s="67">
        <v>131</v>
      </c>
    </row>
    <row r="119" ht="12.75">
      <c r="A119" s="67">
        <v>132</v>
      </c>
    </row>
    <row r="120" ht="12.75">
      <c r="A120" s="67">
        <v>133</v>
      </c>
    </row>
    <row r="121" ht="12.75">
      <c r="A121" s="67">
        <v>134</v>
      </c>
    </row>
    <row r="122" ht="12.75">
      <c r="A122" s="67">
        <v>135</v>
      </c>
    </row>
    <row r="123" ht="12.75">
      <c r="A123" s="67">
        <v>136</v>
      </c>
    </row>
    <row r="124" ht="12.75">
      <c r="A124" s="67">
        <v>137</v>
      </c>
    </row>
    <row r="125" ht="12.75">
      <c r="A125" s="67">
        <v>138</v>
      </c>
    </row>
    <row r="126" ht="12.75">
      <c r="A126" s="67">
        <v>139</v>
      </c>
    </row>
    <row r="127" ht="12.75">
      <c r="A127" s="67">
        <v>140</v>
      </c>
    </row>
    <row r="128" ht="12.75">
      <c r="A128" s="67">
        <v>141</v>
      </c>
    </row>
    <row r="129" ht="12.75">
      <c r="A129" s="67">
        <v>142</v>
      </c>
    </row>
    <row r="130" ht="12.75">
      <c r="A130" s="67">
        <v>143</v>
      </c>
    </row>
    <row r="131" ht="12.75">
      <c r="A131" s="67">
        <v>144</v>
      </c>
    </row>
    <row r="132" ht="12.75">
      <c r="A132" s="67">
        <v>145</v>
      </c>
    </row>
    <row r="133" ht="12.75">
      <c r="A133" s="67">
        <v>146</v>
      </c>
    </row>
    <row r="134" ht="12.75">
      <c r="A134" s="67">
        <v>147</v>
      </c>
    </row>
    <row r="135" ht="12.75">
      <c r="A135" s="67">
        <v>148</v>
      </c>
    </row>
    <row r="136" ht="12.75">
      <c r="A136" s="67">
        <v>149</v>
      </c>
    </row>
    <row r="137" ht="12.75">
      <c r="A137" s="67">
        <v>150</v>
      </c>
    </row>
    <row r="138" ht="12.75">
      <c r="A138" s="67">
        <v>151</v>
      </c>
    </row>
    <row r="139" ht="12.75">
      <c r="A139" s="67">
        <v>152</v>
      </c>
    </row>
    <row r="140" ht="12.75">
      <c r="A140" s="67">
        <v>153</v>
      </c>
    </row>
    <row r="141" ht="12.75">
      <c r="A141" s="67">
        <v>154</v>
      </c>
    </row>
    <row r="142" ht="12.75">
      <c r="A142" s="67">
        <v>155</v>
      </c>
    </row>
    <row r="143" ht="12.75">
      <c r="A143" s="67">
        <v>156</v>
      </c>
    </row>
    <row r="144" ht="12.75">
      <c r="A144" s="67">
        <v>157</v>
      </c>
    </row>
    <row r="145" ht="12.75">
      <c r="A145" s="67">
        <v>158</v>
      </c>
    </row>
    <row r="146" ht="12.75">
      <c r="A146" s="67">
        <v>159</v>
      </c>
    </row>
    <row r="147" ht="12.75">
      <c r="A147" s="67">
        <v>160</v>
      </c>
    </row>
    <row r="148" ht="12.75">
      <c r="A148" s="67">
        <v>161</v>
      </c>
    </row>
    <row r="149" ht="12.75">
      <c r="A149" s="67">
        <v>162</v>
      </c>
    </row>
    <row r="150" ht="12.75">
      <c r="A150" s="67">
        <v>163</v>
      </c>
    </row>
    <row r="151" ht="12.75">
      <c r="A151" s="67">
        <v>164</v>
      </c>
    </row>
    <row r="152" ht="12.75">
      <c r="A152" s="67">
        <v>165</v>
      </c>
    </row>
    <row r="153" ht="12.75">
      <c r="A153" s="67">
        <v>166</v>
      </c>
    </row>
    <row r="154" ht="12.75">
      <c r="A154" s="67">
        <v>167</v>
      </c>
    </row>
    <row r="155" ht="12.75">
      <c r="A155" s="67">
        <v>168</v>
      </c>
    </row>
    <row r="156" ht="12.75">
      <c r="A156" s="67">
        <v>169</v>
      </c>
    </row>
    <row r="157" ht="12.75">
      <c r="A157" s="67">
        <v>170</v>
      </c>
    </row>
    <row r="158" ht="12.75">
      <c r="A158" s="67">
        <v>171</v>
      </c>
    </row>
    <row r="159" ht="12.75">
      <c r="A159" s="67">
        <v>172</v>
      </c>
    </row>
    <row r="160" ht="12.75">
      <c r="A160" s="67">
        <v>173</v>
      </c>
    </row>
    <row r="161" ht="12.75">
      <c r="A161" s="67">
        <v>174</v>
      </c>
    </row>
    <row r="162" ht="12.75">
      <c r="A162" s="67">
        <v>175</v>
      </c>
    </row>
    <row r="163" ht="12.75">
      <c r="A163" s="67">
        <v>176</v>
      </c>
    </row>
    <row r="164" ht="12.75">
      <c r="A164" s="67">
        <v>177</v>
      </c>
    </row>
    <row r="165" ht="12.75">
      <c r="A165" s="67">
        <v>178</v>
      </c>
    </row>
    <row r="166" ht="12.75">
      <c r="A166" s="67">
        <v>179</v>
      </c>
    </row>
    <row r="167" ht="12.75">
      <c r="A167" s="67">
        <v>180</v>
      </c>
    </row>
    <row r="168" ht="12.75">
      <c r="A168" s="67">
        <v>181</v>
      </c>
    </row>
    <row r="169" ht="12.75">
      <c r="A169" s="67">
        <v>182</v>
      </c>
    </row>
    <row r="170" ht="12.75">
      <c r="A170" s="67">
        <v>183</v>
      </c>
    </row>
    <row r="171" ht="12.75">
      <c r="A171" s="67">
        <v>184</v>
      </c>
    </row>
    <row r="172" ht="12.75">
      <c r="A172" s="67">
        <v>185</v>
      </c>
    </row>
    <row r="173" ht="12.75">
      <c r="A173" s="67">
        <v>186</v>
      </c>
    </row>
    <row r="174" ht="12.75">
      <c r="A174" s="67">
        <v>187</v>
      </c>
    </row>
    <row r="175" ht="12.75">
      <c r="A175" s="67">
        <v>188</v>
      </c>
    </row>
    <row r="176" ht="12.75">
      <c r="A176" s="67">
        <v>189</v>
      </c>
    </row>
    <row r="177" ht="12.75">
      <c r="A177" s="67">
        <v>190</v>
      </c>
    </row>
    <row r="178" ht="12.75">
      <c r="A178" s="67">
        <v>191</v>
      </c>
    </row>
    <row r="179" ht="12.75">
      <c r="A179" s="67">
        <v>192</v>
      </c>
    </row>
    <row r="180" ht="12.75">
      <c r="A180" s="67">
        <v>193</v>
      </c>
    </row>
    <row r="181" ht="12.75">
      <c r="A181" s="67">
        <v>194</v>
      </c>
    </row>
    <row r="182" ht="12.75">
      <c r="A182" s="67">
        <v>195</v>
      </c>
    </row>
    <row r="183" ht="12.75">
      <c r="A183" s="67">
        <v>196</v>
      </c>
    </row>
    <row r="184" ht="12.75">
      <c r="A184" s="67">
        <v>197</v>
      </c>
    </row>
    <row r="185" ht="12.75">
      <c r="A185" s="67">
        <v>198</v>
      </c>
    </row>
    <row r="186" ht="12.75">
      <c r="A186" s="67">
        <v>199</v>
      </c>
    </row>
    <row r="187" ht="12.75">
      <c r="A187" s="67">
        <v>200</v>
      </c>
    </row>
    <row r="188" ht="12.75">
      <c r="A188" s="67">
        <v>201</v>
      </c>
    </row>
    <row r="189" ht="12.75">
      <c r="A189" s="67">
        <v>202</v>
      </c>
    </row>
    <row r="190" ht="12.75">
      <c r="A190" s="67">
        <v>203</v>
      </c>
    </row>
    <row r="191" ht="12.75">
      <c r="A191" s="67">
        <v>204</v>
      </c>
    </row>
    <row r="192" ht="12.75">
      <c r="A192" s="67">
        <v>205</v>
      </c>
    </row>
    <row r="193" ht="12.75">
      <c r="A193" s="67">
        <v>206</v>
      </c>
    </row>
    <row r="194" ht="12.75">
      <c r="A194" s="67">
        <v>207</v>
      </c>
    </row>
    <row r="195" ht="12.75">
      <c r="A195" s="67">
        <v>208</v>
      </c>
    </row>
    <row r="196" ht="12.75">
      <c r="A196" s="67">
        <v>209</v>
      </c>
    </row>
  </sheetData>
  <sheetProtection selectLockedCells="1" selectUnlockedCells="1"/>
  <mergeCells count="5">
    <mergeCell ref="D27:U27"/>
    <mergeCell ref="G28:N28"/>
    <mergeCell ref="O28:U28"/>
    <mergeCell ref="G30:N30"/>
    <mergeCell ref="O30:U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U190"/>
  <sheetViews>
    <sheetView zoomScale="75" zoomScaleNormal="75" workbookViewId="0" topLeftCell="A1">
      <selection activeCell="B59" sqref="B59"/>
    </sheetView>
  </sheetViews>
  <sheetFormatPr defaultColWidth="10.28125" defaultRowHeight="12.75"/>
  <cols>
    <col min="1" max="1" width="4.140625" style="64" customWidth="1"/>
    <col min="2" max="2" width="21.8515625" style="93" customWidth="1"/>
    <col min="3" max="3" width="29.140625" style="64" customWidth="1"/>
    <col min="4" max="4" width="11.57421875" style="66" customWidth="1"/>
    <col min="5" max="6" width="11.57421875" style="64" customWidth="1"/>
    <col min="7" max="13" width="5.421875" style="64" customWidth="1"/>
    <col min="14" max="14" width="5.57421875" style="64" customWidth="1"/>
    <col min="15" max="15" width="11.57421875" style="66" customWidth="1"/>
    <col min="16" max="16384" width="11.57421875" style="64" customWidth="1"/>
  </cols>
  <sheetData>
    <row r="1" spans="1:21" ht="17.25">
      <c r="A1" s="67">
        <v>1</v>
      </c>
      <c r="B1" s="90" t="s">
        <v>658</v>
      </c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6"/>
      <c r="Q1" s="66"/>
      <c r="R1" s="66"/>
      <c r="S1" s="66"/>
      <c r="T1" s="66"/>
      <c r="U1" s="66"/>
    </row>
    <row r="2" spans="1:21" ht="12.75">
      <c r="A2" s="67">
        <v>2</v>
      </c>
      <c r="B2" s="94" t="s">
        <v>1</v>
      </c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6"/>
      <c r="Q2" s="66"/>
      <c r="R2" s="66"/>
      <c r="S2" s="66"/>
      <c r="T2" s="66"/>
      <c r="U2" s="66"/>
    </row>
    <row r="3" spans="1:21" ht="15">
      <c r="A3" s="67">
        <v>3</v>
      </c>
      <c r="B3" s="91" t="s">
        <v>659</v>
      </c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66"/>
      <c r="S3" s="66"/>
      <c r="T3" s="66"/>
      <c r="U3" s="66"/>
    </row>
    <row r="4" spans="1:21" ht="12.75">
      <c r="A4" s="67">
        <v>4</v>
      </c>
      <c r="B4" s="3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6"/>
      <c r="Q4" s="66"/>
      <c r="R4" s="66"/>
      <c r="S4" s="66"/>
      <c r="T4" s="66"/>
      <c r="U4" s="66"/>
    </row>
    <row r="5" spans="1:21" ht="12.75">
      <c r="A5" s="67">
        <v>5</v>
      </c>
      <c r="B5" s="62" t="s">
        <v>111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6"/>
      <c r="Q5" s="66"/>
      <c r="R5" s="66"/>
      <c r="S5" s="66"/>
      <c r="T5" s="66"/>
      <c r="U5" s="66"/>
    </row>
    <row r="6" spans="1:21" ht="12.75">
      <c r="A6" s="67">
        <v>6</v>
      </c>
      <c r="B6" s="35"/>
      <c r="C6" s="35" t="s">
        <v>153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6"/>
      <c r="Q6" s="66"/>
      <c r="R6" s="66"/>
      <c r="S6" s="66"/>
      <c r="T6" s="66"/>
      <c r="U6" s="66"/>
    </row>
    <row r="7" spans="1:21" ht="12.75">
      <c r="A7" s="67">
        <v>7</v>
      </c>
      <c r="B7" s="35"/>
      <c r="C7" s="35" t="s">
        <v>637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6"/>
      <c r="Q7" s="66"/>
      <c r="R7" s="66"/>
      <c r="S7" s="66"/>
      <c r="T7" s="66"/>
      <c r="U7" s="66"/>
    </row>
    <row r="8" spans="1:21" ht="12.75">
      <c r="A8" s="67">
        <v>8</v>
      </c>
      <c r="B8" s="35"/>
      <c r="C8" s="35" t="s">
        <v>638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66"/>
      <c r="Q8" s="66"/>
      <c r="R8" s="66"/>
      <c r="S8" s="66"/>
      <c r="T8" s="66"/>
      <c r="U8" s="66"/>
    </row>
    <row r="9" spans="1:21" ht="12.75">
      <c r="A9" s="67">
        <v>9</v>
      </c>
      <c r="B9" s="35"/>
      <c r="C9" s="35" t="s">
        <v>639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6"/>
      <c r="Q9" s="66"/>
      <c r="R9" s="66"/>
      <c r="S9" s="66"/>
      <c r="T9" s="66"/>
      <c r="U9" s="66"/>
    </row>
    <row r="10" spans="1:21" ht="12.75">
      <c r="A10" s="67">
        <v>10</v>
      </c>
      <c r="B10" s="35"/>
      <c r="C10" s="35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</row>
    <row r="11" spans="1:21" ht="12.75">
      <c r="A11" s="67">
        <v>11</v>
      </c>
      <c r="B11" s="35"/>
      <c r="C11" s="35" t="s">
        <v>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6"/>
      <c r="Q11" s="66"/>
      <c r="R11" s="66"/>
      <c r="S11" s="66"/>
      <c r="T11" s="66"/>
      <c r="U11" s="66"/>
    </row>
    <row r="12" spans="1:21" ht="12.75">
      <c r="A12" s="67">
        <v>12</v>
      </c>
      <c r="B12" s="35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6"/>
      <c r="Q12" s="66"/>
      <c r="R12" s="66"/>
      <c r="S12" s="66"/>
      <c r="T12" s="66"/>
      <c r="U12" s="66"/>
    </row>
    <row r="13" spans="1:21" ht="12.75">
      <c r="A13" s="67">
        <v>13</v>
      </c>
      <c r="B13" s="62" t="s">
        <v>122</v>
      </c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6"/>
      <c r="Q13" s="66"/>
      <c r="R13" s="66"/>
      <c r="S13" s="66"/>
      <c r="T13" s="66"/>
      <c r="U13" s="66"/>
    </row>
    <row r="14" spans="1:21" ht="12.75">
      <c r="A14" s="67">
        <v>14</v>
      </c>
      <c r="B14" s="35"/>
      <c r="C14" s="35" t="s">
        <v>123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/>
      <c r="Q14" s="66"/>
      <c r="R14" s="66"/>
      <c r="S14" s="66"/>
      <c r="T14" s="66"/>
      <c r="U14" s="66"/>
    </row>
    <row r="15" spans="1:21" ht="12.75">
      <c r="A15" s="67">
        <v>15</v>
      </c>
      <c r="B15" s="35"/>
      <c r="C15" s="35" t="s">
        <v>18</v>
      </c>
      <c r="D15" s="37">
        <v>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6"/>
      <c r="Q15" s="66"/>
      <c r="R15" s="66"/>
      <c r="S15" s="66"/>
      <c r="T15" s="66"/>
      <c r="U15" s="66"/>
    </row>
    <row r="16" spans="1:21" ht="12.75">
      <c r="A16" s="67">
        <v>16</v>
      </c>
      <c r="B16" s="35"/>
      <c r="C16" s="35" t="s">
        <v>124</v>
      </c>
      <c r="D16" s="37">
        <v>86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6"/>
      <c r="Q16" s="66"/>
      <c r="R16" s="66"/>
      <c r="S16" s="66"/>
      <c r="T16" s="66"/>
      <c r="U16" s="66"/>
    </row>
    <row r="17" spans="1:21" ht="12.75">
      <c r="A17" s="67">
        <v>17</v>
      </c>
      <c r="B17" s="35"/>
      <c r="C17" s="35" t="s">
        <v>125</v>
      </c>
      <c r="D17" s="37">
        <v>10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6"/>
      <c r="Q17" s="66"/>
      <c r="R17" s="66"/>
      <c r="S17" s="66"/>
      <c r="T17" s="66"/>
      <c r="U17" s="66"/>
    </row>
    <row r="18" spans="1:21" ht="12.75">
      <c r="A18" s="67">
        <v>18</v>
      </c>
      <c r="B18" s="35"/>
      <c r="C18" s="72" t="s">
        <v>126</v>
      </c>
      <c r="D18" s="73">
        <f>SUM(D14:D17)</f>
        <v>102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6"/>
      <c r="Q18" s="66"/>
      <c r="R18" s="66"/>
      <c r="S18" s="66"/>
      <c r="T18" s="66"/>
      <c r="U18" s="66"/>
    </row>
    <row r="19" spans="1:21" ht="12.75">
      <c r="A19" s="67">
        <v>19</v>
      </c>
      <c r="B19" s="62" t="s">
        <v>660</v>
      </c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6"/>
      <c r="Q19" s="66"/>
      <c r="R19" s="66"/>
      <c r="S19" s="66"/>
      <c r="T19" s="66"/>
      <c r="U19" s="66"/>
    </row>
    <row r="20" spans="1:21" ht="12.75">
      <c r="A20" s="67">
        <v>20</v>
      </c>
      <c r="B20" s="35" t="s">
        <v>128</v>
      </c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6"/>
      <c r="Q20" s="66"/>
      <c r="R20" s="66"/>
      <c r="S20" s="66"/>
      <c r="T20" s="66"/>
      <c r="U20" s="66"/>
    </row>
    <row r="21" spans="1:21" ht="12.75">
      <c r="A21" s="67">
        <v>21</v>
      </c>
      <c r="B21" s="35"/>
      <c r="C21" s="35" t="s">
        <v>661</v>
      </c>
      <c r="D21" s="37">
        <v>91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6"/>
      <c r="Q21" s="66"/>
      <c r="R21" s="66"/>
      <c r="S21" s="66"/>
      <c r="T21" s="66"/>
      <c r="U21" s="66"/>
    </row>
    <row r="22" spans="1:21" ht="12.75">
      <c r="A22" s="67">
        <v>22</v>
      </c>
      <c r="B22" s="62" t="s">
        <v>662</v>
      </c>
      <c r="C22" s="35" t="s">
        <v>2</v>
      </c>
      <c r="D22" s="37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6"/>
      <c r="Q22" s="66"/>
      <c r="R22" s="66"/>
      <c r="S22" s="66"/>
      <c r="T22" s="66"/>
      <c r="U22" s="66"/>
    </row>
    <row r="23" spans="1:21" ht="12.75">
      <c r="A23" s="67">
        <v>23</v>
      </c>
      <c r="B23" s="35"/>
      <c r="C23" s="35" t="s">
        <v>264</v>
      </c>
      <c r="D23" s="37">
        <v>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6"/>
      <c r="Q23" s="66"/>
      <c r="R23" s="66"/>
      <c r="S23" s="66"/>
      <c r="T23" s="66"/>
      <c r="U23" s="66"/>
    </row>
    <row r="24" spans="1:21" ht="12.75">
      <c r="A24" s="67">
        <v>24</v>
      </c>
      <c r="B24" s="35"/>
      <c r="C24" s="35" t="s">
        <v>265</v>
      </c>
      <c r="D24" s="37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66"/>
      <c r="Q24" s="66"/>
      <c r="R24" s="66"/>
      <c r="S24" s="66"/>
      <c r="T24" s="66"/>
      <c r="U24" s="66"/>
    </row>
    <row r="25" spans="1:21" ht="12.75">
      <c r="A25" s="67">
        <v>25</v>
      </c>
      <c r="B25" s="35"/>
      <c r="C25" s="35" t="s">
        <v>292</v>
      </c>
      <c r="D25" s="37">
        <v>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66"/>
      <c r="Q25" s="66"/>
      <c r="R25" s="66"/>
      <c r="S25" s="66"/>
      <c r="T25" s="66"/>
      <c r="U25" s="66"/>
    </row>
    <row r="26" spans="1:21" ht="12.75">
      <c r="A26" s="67">
        <v>26</v>
      </c>
      <c r="B26" s="35"/>
      <c r="C26" s="35" t="s">
        <v>269</v>
      </c>
      <c r="D26" s="37">
        <v>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6"/>
      <c r="Q26" s="66"/>
      <c r="R26" s="66"/>
      <c r="S26" s="66"/>
      <c r="T26" s="66"/>
      <c r="U26" s="66"/>
    </row>
    <row r="27" spans="1:21" ht="12.75">
      <c r="A27" s="67">
        <v>27</v>
      </c>
      <c r="B27" s="35"/>
      <c r="C27" s="3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66"/>
      <c r="Q27" s="66"/>
      <c r="R27" s="66"/>
      <c r="S27" s="66"/>
      <c r="T27" s="66"/>
      <c r="U27" s="66"/>
    </row>
    <row r="28" spans="1:21" ht="12.75">
      <c r="A28" s="67">
        <v>28</v>
      </c>
      <c r="B28" s="72" t="s">
        <v>659</v>
      </c>
      <c r="C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66"/>
      <c r="Q28" s="66"/>
      <c r="R28" s="66"/>
      <c r="S28" s="66"/>
      <c r="T28" s="66"/>
      <c r="U28" s="66"/>
    </row>
    <row r="29" spans="1:21" ht="12.75">
      <c r="A29" s="67">
        <v>29</v>
      </c>
      <c r="B29" s="35" t="s">
        <v>137</v>
      </c>
      <c r="C29" s="35"/>
      <c r="D29" s="37" t="s">
        <v>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2.75" customHeight="1">
      <c r="A30" s="67">
        <v>30</v>
      </c>
      <c r="B30" s="35"/>
      <c r="C30" s="35" t="s">
        <v>138</v>
      </c>
      <c r="D30" s="37"/>
      <c r="E30" s="37"/>
      <c r="F30" s="37"/>
      <c r="G30" s="45" t="s">
        <v>139</v>
      </c>
      <c r="H30" s="45"/>
      <c r="I30" s="45"/>
      <c r="J30" s="45"/>
      <c r="K30" s="45"/>
      <c r="L30" s="45"/>
      <c r="M30" s="45"/>
      <c r="N30" s="45"/>
      <c r="O30" s="47" t="s">
        <v>151</v>
      </c>
      <c r="P30" s="47"/>
      <c r="Q30" s="47"/>
      <c r="R30" s="47"/>
      <c r="S30" s="47"/>
      <c r="T30" s="47"/>
      <c r="U30" s="47"/>
    </row>
    <row r="31" spans="1:21" ht="12.75">
      <c r="A31" s="67">
        <v>31</v>
      </c>
      <c r="B31" s="35"/>
      <c r="C31" s="65"/>
      <c r="D31" s="47" t="s">
        <v>140</v>
      </c>
      <c r="E31" s="47" t="s">
        <v>141</v>
      </c>
      <c r="F31" s="47" t="s">
        <v>142</v>
      </c>
      <c r="G31" s="48" t="s">
        <v>143</v>
      </c>
      <c r="H31" s="48" t="s">
        <v>144</v>
      </c>
      <c r="I31" s="48" t="s">
        <v>145</v>
      </c>
      <c r="J31" s="48" t="s">
        <v>146</v>
      </c>
      <c r="K31" s="48" t="s">
        <v>147</v>
      </c>
      <c r="L31" s="48" t="s">
        <v>148</v>
      </c>
      <c r="M31" s="48" t="s">
        <v>149</v>
      </c>
      <c r="N31" s="48" t="s">
        <v>150</v>
      </c>
      <c r="O31" s="77" t="s">
        <v>270</v>
      </c>
      <c r="P31" s="77" t="s">
        <v>23</v>
      </c>
      <c r="Q31" s="66" t="s">
        <v>271</v>
      </c>
      <c r="R31" s="66" t="s">
        <v>272</v>
      </c>
      <c r="S31" s="77" t="s">
        <v>273</v>
      </c>
      <c r="T31" s="77" t="s">
        <v>274</v>
      </c>
      <c r="U31" s="77" t="s">
        <v>275</v>
      </c>
    </row>
    <row r="32" spans="1:21" ht="12.75">
      <c r="A32" s="67">
        <v>32</v>
      </c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/>
      <c r="I32" s="37"/>
      <c r="J32" s="37"/>
      <c r="K32" s="37"/>
      <c r="L32" s="37"/>
      <c r="M32" s="37"/>
      <c r="N32" s="37"/>
      <c r="O32" s="37">
        <v>7</v>
      </c>
      <c r="P32" s="37"/>
      <c r="Q32" s="37"/>
      <c r="R32" s="37"/>
      <c r="S32" s="37"/>
      <c r="T32" s="37"/>
      <c r="U32" s="37"/>
    </row>
    <row r="33" spans="1:21" ht="12.75">
      <c r="A33" s="67">
        <v>33</v>
      </c>
      <c r="B33" s="62" t="s">
        <v>431</v>
      </c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6"/>
      <c r="Q33" s="66"/>
      <c r="R33" s="66"/>
      <c r="S33" s="66"/>
      <c r="T33" s="66"/>
      <c r="U33" s="66"/>
    </row>
    <row r="34" spans="1:4" ht="12.75">
      <c r="A34" s="67">
        <v>34</v>
      </c>
      <c r="B34" s="93" t="s">
        <v>641</v>
      </c>
      <c r="C34" s="64" t="s">
        <v>175</v>
      </c>
      <c r="D34" s="66">
        <v>1</v>
      </c>
    </row>
    <row r="35" spans="1:4" ht="12.75">
      <c r="A35" s="67">
        <v>35</v>
      </c>
      <c r="B35" s="93" t="s">
        <v>156</v>
      </c>
      <c r="C35" s="64" t="s">
        <v>663</v>
      </c>
      <c r="D35" s="66">
        <v>1</v>
      </c>
    </row>
    <row r="36" spans="1:4" ht="12.75">
      <c r="A36" s="67">
        <v>36</v>
      </c>
      <c r="B36" s="93" t="s">
        <v>645</v>
      </c>
      <c r="C36" s="64" t="s">
        <v>590</v>
      </c>
      <c r="D36" s="66">
        <v>1</v>
      </c>
    </row>
    <row r="37" spans="1:4" ht="12.75">
      <c r="A37" s="67">
        <v>37</v>
      </c>
      <c r="B37" s="93" t="s">
        <v>331</v>
      </c>
      <c r="C37" s="64" t="s">
        <v>331</v>
      </c>
      <c r="D37" s="66">
        <v>1</v>
      </c>
    </row>
    <row r="38" spans="1:4" ht="12.75">
      <c r="A38" s="67">
        <v>38</v>
      </c>
      <c r="B38" s="93" t="s">
        <v>646</v>
      </c>
      <c r="C38" s="64" t="s">
        <v>647</v>
      </c>
      <c r="D38" s="66">
        <v>1</v>
      </c>
    </row>
    <row r="39" spans="1:4" ht="12.75">
      <c r="A39" s="67">
        <v>39</v>
      </c>
      <c r="B39" s="93" t="s">
        <v>664</v>
      </c>
      <c r="C39" s="64" t="s">
        <v>597</v>
      </c>
      <c r="D39" s="66">
        <v>1</v>
      </c>
    </row>
    <row r="40" spans="1:4" ht="12.75">
      <c r="A40" s="67">
        <v>40</v>
      </c>
      <c r="B40" s="93" t="s">
        <v>291</v>
      </c>
      <c r="C40" s="64" t="s">
        <v>654</v>
      </c>
      <c r="D40" s="66">
        <v>1</v>
      </c>
    </row>
    <row r="41" spans="1:15" ht="12.75">
      <c r="A41" s="67">
        <v>41</v>
      </c>
      <c r="B41" s="93" t="s">
        <v>292</v>
      </c>
      <c r="O41" s="66">
        <v>1</v>
      </c>
    </row>
    <row r="42" spans="1:4" ht="12.75">
      <c r="A42" s="67">
        <v>42</v>
      </c>
      <c r="C42" s="84" t="s">
        <v>126</v>
      </c>
      <c r="D42" s="92">
        <f>SUM(D34:D41)</f>
        <v>7</v>
      </c>
    </row>
    <row r="43" ht="12.75">
      <c r="A43" s="67">
        <v>43</v>
      </c>
    </row>
    <row r="44" spans="1:2" ht="12.75">
      <c r="A44" s="67">
        <v>44</v>
      </c>
      <c r="B44" s="95" t="s">
        <v>665</v>
      </c>
    </row>
    <row r="45" spans="1:4" ht="12.75">
      <c r="A45" s="67">
        <v>45</v>
      </c>
      <c r="B45" s="93" t="s">
        <v>529</v>
      </c>
      <c r="C45" s="64" t="s">
        <v>286</v>
      </c>
      <c r="D45" s="66">
        <v>1</v>
      </c>
    </row>
    <row r="46" spans="1:4" ht="12.75">
      <c r="A46" s="67">
        <v>46</v>
      </c>
      <c r="B46" s="93" t="s">
        <v>595</v>
      </c>
      <c r="C46" s="64" t="s">
        <v>312</v>
      </c>
      <c r="D46" s="66">
        <v>3</v>
      </c>
    </row>
    <row r="47" spans="1:4" ht="36.75">
      <c r="A47" s="67">
        <v>47</v>
      </c>
      <c r="B47" s="86" t="s">
        <v>666</v>
      </c>
      <c r="C47" s="64" t="s">
        <v>667</v>
      </c>
      <c r="D47" s="66">
        <v>3</v>
      </c>
    </row>
    <row r="48" spans="1:4" ht="12.75">
      <c r="A48" s="67">
        <v>48</v>
      </c>
      <c r="B48" s="93" t="s">
        <v>668</v>
      </c>
      <c r="C48" s="64" t="s">
        <v>669</v>
      </c>
      <c r="D48" s="66">
        <v>21</v>
      </c>
    </row>
    <row r="49" spans="1:4" ht="12.75">
      <c r="A49" s="67">
        <v>49</v>
      </c>
      <c r="C49" s="84" t="s">
        <v>349</v>
      </c>
      <c r="D49" s="92">
        <f>SUM(D45:D48)</f>
        <v>28</v>
      </c>
    </row>
    <row r="50" spans="1:4" ht="12.75">
      <c r="A50" s="67">
        <v>50</v>
      </c>
      <c r="C50" s="84" t="s">
        <v>670</v>
      </c>
      <c r="D50" s="92">
        <f>D49*3</f>
        <v>84</v>
      </c>
    </row>
    <row r="51" ht="12.75">
      <c r="A51" s="67">
        <v>51</v>
      </c>
    </row>
    <row r="52" spans="1:2" ht="12.75">
      <c r="A52" s="67">
        <v>52</v>
      </c>
      <c r="B52" s="95" t="s">
        <v>638</v>
      </c>
    </row>
    <row r="53" spans="1:4" ht="12.75">
      <c r="A53" s="67">
        <v>53</v>
      </c>
      <c r="B53" s="93" t="s">
        <v>595</v>
      </c>
      <c r="C53" s="64" t="s">
        <v>667</v>
      </c>
      <c r="D53" s="66">
        <v>1</v>
      </c>
    </row>
    <row r="54" spans="1:4" ht="12.75">
      <c r="A54" s="67">
        <v>54</v>
      </c>
      <c r="B54" s="93" t="s">
        <v>315</v>
      </c>
      <c r="C54" s="64" t="s">
        <v>654</v>
      </c>
      <c r="D54" s="66">
        <v>6</v>
      </c>
    </row>
    <row r="55" spans="1:15" ht="24.75">
      <c r="A55" s="67">
        <v>55</v>
      </c>
      <c r="B55" s="86" t="s">
        <v>655</v>
      </c>
      <c r="O55" s="66">
        <v>5</v>
      </c>
    </row>
    <row r="56" spans="1:15" ht="24.75">
      <c r="A56" s="67">
        <v>56</v>
      </c>
      <c r="B56" s="86" t="s">
        <v>671</v>
      </c>
      <c r="O56" s="66">
        <v>1</v>
      </c>
    </row>
    <row r="57" spans="1:15" ht="12.75">
      <c r="A57" s="67">
        <v>57</v>
      </c>
      <c r="B57" s="93" t="s">
        <v>269</v>
      </c>
      <c r="O57" s="66">
        <v>1</v>
      </c>
    </row>
    <row r="58" spans="1:4" ht="12.75">
      <c r="A58" s="67">
        <v>58</v>
      </c>
      <c r="C58" s="84" t="s">
        <v>126</v>
      </c>
      <c r="D58" s="92">
        <f>SUM(D53:D57)</f>
        <v>7</v>
      </c>
    </row>
    <row r="59" spans="1:2" ht="12.75">
      <c r="A59" s="67">
        <v>59</v>
      </c>
      <c r="B59" s="96" t="s">
        <v>672</v>
      </c>
    </row>
    <row r="60" spans="1:2" ht="36.75">
      <c r="A60" s="67">
        <v>60</v>
      </c>
      <c r="B60" s="86" t="s">
        <v>673</v>
      </c>
    </row>
    <row r="61" spans="1:4" ht="12.75">
      <c r="A61" s="67">
        <v>61</v>
      </c>
      <c r="B61" s="86" t="s">
        <v>338</v>
      </c>
      <c r="C61" s="64" t="s">
        <v>674</v>
      </c>
      <c r="D61" s="66">
        <v>1</v>
      </c>
    </row>
    <row r="62" spans="1:4" ht="12.75">
      <c r="A62" s="67">
        <v>62</v>
      </c>
      <c r="B62" s="86" t="s">
        <v>413</v>
      </c>
      <c r="C62" s="64" t="s">
        <v>675</v>
      </c>
      <c r="D62" s="66">
        <v>1</v>
      </c>
    </row>
    <row r="63" spans="1:4" ht="12.75">
      <c r="A63" s="67">
        <v>63</v>
      </c>
      <c r="B63" s="86" t="s">
        <v>567</v>
      </c>
      <c r="C63" s="64" t="s">
        <v>654</v>
      </c>
      <c r="D63" s="66">
        <v>1</v>
      </c>
    </row>
    <row r="64" spans="1:4" ht="12.75">
      <c r="A64" s="67">
        <v>64</v>
      </c>
      <c r="B64" s="86" t="s">
        <v>337</v>
      </c>
      <c r="C64" s="64" t="s">
        <v>654</v>
      </c>
      <c r="D64" s="66">
        <v>1</v>
      </c>
    </row>
    <row r="65" spans="1:4" ht="12.75">
      <c r="A65" s="67">
        <v>65</v>
      </c>
      <c r="C65" s="84" t="s">
        <v>126</v>
      </c>
      <c r="D65" s="92">
        <f>SUM(D61:D64)</f>
        <v>4</v>
      </c>
    </row>
    <row r="66" ht="12.75">
      <c r="A66" s="67">
        <v>66</v>
      </c>
    </row>
    <row r="67" spans="1:4" ht="12.75">
      <c r="A67" s="67">
        <v>67</v>
      </c>
      <c r="C67" s="84" t="s">
        <v>676</v>
      </c>
      <c r="D67" s="92">
        <f>SUM(D65+D58+D50+D42)</f>
        <v>102</v>
      </c>
    </row>
    <row r="68" ht="12.75">
      <c r="A68" s="67">
        <v>68</v>
      </c>
    </row>
    <row r="69" ht="12.75">
      <c r="A69" s="67">
        <v>69</v>
      </c>
    </row>
    <row r="70" spans="1:2" ht="12.75">
      <c r="A70" s="67">
        <v>70</v>
      </c>
      <c r="B70" s="93" t="s">
        <v>677</v>
      </c>
    </row>
    <row r="71" spans="1:2" ht="12.75">
      <c r="A71" s="67">
        <v>71</v>
      </c>
      <c r="B71" s="93" t="s">
        <v>678</v>
      </c>
    </row>
    <row r="72" ht="12.75">
      <c r="A72" s="67">
        <v>72</v>
      </c>
    </row>
    <row r="73" ht="12.75">
      <c r="A73" s="67">
        <v>73</v>
      </c>
    </row>
    <row r="74" ht="12.75">
      <c r="A74" s="67">
        <v>74</v>
      </c>
    </row>
    <row r="75" ht="12.75">
      <c r="A75" s="67">
        <v>75</v>
      </c>
    </row>
    <row r="76" ht="12.75">
      <c r="A76" s="67">
        <v>76</v>
      </c>
    </row>
    <row r="77" ht="12.75">
      <c r="A77" s="67">
        <v>77</v>
      </c>
    </row>
    <row r="78" ht="12.75">
      <c r="A78" s="67">
        <v>78</v>
      </c>
    </row>
    <row r="79" ht="12.75">
      <c r="A79" s="67">
        <v>79</v>
      </c>
    </row>
    <row r="80" ht="12.75">
      <c r="A80" s="67">
        <v>80</v>
      </c>
    </row>
    <row r="81" ht="12.75">
      <c r="A81" s="67">
        <v>81</v>
      </c>
    </row>
    <row r="82" ht="12.75">
      <c r="A82" s="67">
        <v>82</v>
      </c>
    </row>
    <row r="83" ht="12.75">
      <c r="A83" s="67">
        <v>83</v>
      </c>
    </row>
    <row r="84" ht="12.75">
      <c r="A84" s="67">
        <v>84</v>
      </c>
    </row>
    <row r="85" ht="12.75">
      <c r="A85" s="67">
        <v>85</v>
      </c>
    </row>
    <row r="86" ht="12.75">
      <c r="A86" s="67">
        <v>86</v>
      </c>
    </row>
    <row r="87" ht="12.75">
      <c r="A87" s="67">
        <v>87</v>
      </c>
    </row>
    <row r="88" ht="12.75">
      <c r="A88" s="67">
        <v>88</v>
      </c>
    </row>
    <row r="89" ht="12.75">
      <c r="A89" s="67">
        <v>89</v>
      </c>
    </row>
    <row r="90" ht="12.75">
      <c r="A90" s="67">
        <v>90</v>
      </c>
    </row>
    <row r="91" ht="12.75">
      <c r="A91" s="67">
        <v>91</v>
      </c>
    </row>
    <row r="92" ht="12.75">
      <c r="A92" s="67">
        <v>92</v>
      </c>
    </row>
    <row r="93" ht="12.75">
      <c r="A93" s="67">
        <v>93</v>
      </c>
    </row>
    <row r="94" ht="12.75">
      <c r="A94" s="67">
        <v>94</v>
      </c>
    </row>
    <row r="95" ht="12.75">
      <c r="A95" s="67">
        <v>95</v>
      </c>
    </row>
    <row r="96" ht="12.75">
      <c r="A96" s="67">
        <v>96</v>
      </c>
    </row>
    <row r="97" ht="12.75">
      <c r="A97" s="67">
        <v>97</v>
      </c>
    </row>
    <row r="98" ht="12.75">
      <c r="A98" s="67">
        <v>98</v>
      </c>
    </row>
    <row r="99" ht="12.75">
      <c r="A99" s="67">
        <v>99</v>
      </c>
    </row>
    <row r="100" ht="12.75">
      <c r="A100" s="67">
        <v>100</v>
      </c>
    </row>
    <row r="101" ht="12.75">
      <c r="A101" s="67">
        <v>101</v>
      </c>
    </row>
    <row r="102" ht="12.75">
      <c r="A102" s="67">
        <v>102</v>
      </c>
    </row>
    <row r="103" ht="12.75">
      <c r="A103" s="67">
        <v>103</v>
      </c>
    </row>
    <row r="104" ht="12.75">
      <c r="A104" s="67">
        <v>104</v>
      </c>
    </row>
    <row r="105" ht="12.75">
      <c r="A105" s="67">
        <v>105</v>
      </c>
    </row>
    <row r="106" ht="12.75">
      <c r="A106" s="67">
        <v>106</v>
      </c>
    </row>
    <row r="107" ht="12.75">
      <c r="A107" s="67">
        <v>107</v>
      </c>
    </row>
    <row r="108" ht="12.75">
      <c r="A108" s="67">
        <v>108</v>
      </c>
    </row>
    <row r="109" ht="12.75">
      <c r="A109" s="67">
        <v>109</v>
      </c>
    </row>
    <row r="110" ht="12.75">
      <c r="A110" s="67">
        <v>110</v>
      </c>
    </row>
    <row r="111" ht="12.75">
      <c r="A111" s="67">
        <v>111</v>
      </c>
    </row>
    <row r="112" ht="12.75">
      <c r="A112" s="67">
        <v>112</v>
      </c>
    </row>
    <row r="113" ht="12.75">
      <c r="A113" s="67">
        <v>113</v>
      </c>
    </row>
    <row r="114" ht="12.75">
      <c r="A114" s="67">
        <v>114</v>
      </c>
    </row>
    <row r="115" ht="12.75">
      <c r="A115" s="67">
        <v>115</v>
      </c>
    </row>
    <row r="116" ht="12.75">
      <c r="A116" s="67">
        <v>116</v>
      </c>
    </row>
    <row r="117" ht="12.75">
      <c r="A117" s="67">
        <v>117</v>
      </c>
    </row>
    <row r="118" ht="12.75">
      <c r="A118" s="67">
        <v>118</v>
      </c>
    </row>
    <row r="119" ht="12.75">
      <c r="A119" s="67">
        <v>119</v>
      </c>
    </row>
    <row r="120" ht="12.75">
      <c r="A120" s="67">
        <v>120</v>
      </c>
    </row>
    <row r="121" ht="12.75">
      <c r="A121" s="67">
        <v>121</v>
      </c>
    </row>
    <row r="122" ht="12.75">
      <c r="A122" s="67">
        <v>122</v>
      </c>
    </row>
    <row r="123" ht="12.75">
      <c r="A123" s="67">
        <v>123</v>
      </c>
    </row>
    <row r="124" ht="12.75">
      <c r="A124" s="67">
        <v>124</v>
      </c>
    </row>
    <row r="125" ht="12.75">
      <c r="A125" s="67">
        <v>125</v>
      </c>
    </row>
    <row r="126" ht="12.75">
      <c r="A126" s="67">
        <v>126</v>
      </c>
    </row>
    <row r="127" ht="12.75">
      <c r="A127" s="67">
        <v>127</v>
      </c>
    </row>
    <row r="128" ht="12.75">
      <c r="A128" s="67">
        <v>128</v>
      </c>
    </row>
    <row r="129" ht="12.75">
      <c r="A129" s="67">
        <v>129</v>
      </c>
    </row>
    <row r="130" ht="12.75">
      <c r="A130" s="67">
        <v>130</v>
      </c>
    </row>
    <row r="131" ht="12.75">
      <c r="A131" s="67">
        <v>131</v>
      </c>
    </row>
    <row r="132" ht="12.75">
      <c r="A132" s="67">
        <v>132</v>
      </c>
    </row>
    <row r="133" ht="12.75">
      <c r="A133" s="67">
        <v>133</v>
      </c>
    </row>
    <row r="134" ht="12.75">
      <c r="A134" s="67">
        <v>134</v>
      </c>
    </row>
    <row r="135" ht="12.75">
      <c r="A135" s="67">
        <v>135</v>
      </c>
    </row>
    <row r="136" ht="12.75">
      <c r="A136" s="67">
        <v>136</v>
      </c>
    </row>
    <row r="137" ht="12.75">
      <c r="A137" s="67">
        <v>137</v>
      </c>
    </row>
    <row r="138" ht="12.75">
      <c r="A138" s="67">
        <v>138</v>
      </c>
    </row>
    <row r="139" ht="12.75">
      <c r="A139" s="67">
        <v>139</v>
      </c>
    </row>
    <row r="140" ht="12.75">
      <c r="A140" s="67">
        <v>140</v>
      </c>
    </row>
    <row r="141" ht="12.75">
      <c r="A141" s="67">
        <v>141</v>
      </c>
    </row>
    <row r="142" ht="12.75">
      <c r="A142" s="67">
        <v>142</v>
      </c>
    </row>
    <row r="143" ht="12.75">
      <c r="A143" s="67">
        <v>143</v>
      </c>
    </row>
    <row r="144" ht="12.75">
      <c r="A144" s="67">
        <v>144</v>
      </c>
    </row>
    <row r="145" ht="12.75">
      <c r="A145" s="67">
        <v>145</v>
      </c>
    </row>
    <row r="146" ht="12.75">
      <c r="A146" s="67">
        <v>146</v>
      </c>
    </row>
    <row r="147" ht="12.75">
      <c r="A147" s="67">
        <v>147</v>
      </c>
    </row>
    <row r="148" ht="12.75">
      <c r="A148" s="67">
        <v>148</v>
      </c>
    </row>
    <row r="149" ht="12.75">
      <c r="A149" s="67">
        <v>149</v>
      </c>
    </row>
    <row r="150" ht="12.75">
      <c r="A150" s="67">
        <v>150</v>
      </c>
    </row>
    <row r="151" ht="12.75">
      <c r="A151" s="67">
        <v>151</v>
      </c>
    </row>
    <row r="152" ht="12.75">
      <c r="A152" s="67">
        <v>152</v>
      </c>
    </row>
    <row r="153" ht="12.75">
      <c r="A153" s="67">
        <v>153</v>
      </c>
    </row>
    <row r="154" ht="12.75">
      <c r="A154" s="67">
        <v>154</v>
      </c>
    </row>
    <row r="155" ht="12.75">
      <c r="A155" s="67">
        <v>155</v>
      </c>
    </row>
    <row r="156" ht="12.75">
      <c r="A156" s="67">
        <v>156</v>
      </c>
    </row>
    <row r="157" ht="12.75">
      <c r="A157" s="67">
        <v>157</v>
      </c>
    </row>
    <row r="158" ht="12.75">
      <c r="A158" s="67">
        <v>158</v>
      </c>
    </row>
    <row r="159" ht="12.75">
      <c r="A159" s="67">
        <v>159</v>
      </c>
    </row>
    <row r="160" ht="12.75">
      <c r="A160" s="67">
        <v>160</v>
      </c>
    </row>
    <row r="161" ht="12.75">
      <c r="A161" s="67">
        <v>161</v>
      </c>
    </row>
    <row r="162" ht="12.75">
      <c r="A162" s="67">
        <v>162</v>
      </c>
    </row>
    <row r="163" ht="12.75">
      <c r="A163" s="67">
        <v>163</v>
      </c>
    </row>
    <row r="164" ht="12.75">
      <c r="A164" s="67">
        <v>164</v>
      </c>
    </row>
    <row r="165" ht="12.75">
      <c r="A165" s="67">
        <v>165</v>
      </c>
    </row>
    <row r="166" ht="12.75">
      <c r="A166" s="67">
        <v>166</v>
      </c>
    </row>
    <row r="167" ht="12.75">
      <c r="A167" s="67">
        <v>167</v>
      </c>
    </row>
    <row r="168" ht="12.75">
      <c r="A168" s="67">
        <v>168</v>
      </c>
    </row>
    <row r="169" ht="12.75">
      <c r="A169" s="67">
        <v>169</v>
      </c>
    </row>
    <row r="170" ht="12.75">
      <c r="A170" s="67">
        <v>170</v>
      </c>
    </row>
    <row r="171" ht="12.75">
      <c r="A171" s="67">
        <v>171</v>
      </c>
    </row>
    <row r="172" ht="12.75">
      <c r="A172" s="67">
        <v>172</v>
      </c>
    </row>
    <row r="173" ht="12.75">
      <c r="A173" s="67">
        <v>173</v>
      </c>
    </row>
    <row r="174" ht="12.75">
      <c r="A174" s="67">
        <v>174</v>
      </c>
    </row>
    <row r="175" ht="12.75">
      <c r="A175" s="67">
        <v>175</v>
      </c>
    </row>
    <row r="176" ht="12.75">
      <c r="A176" s="67">
        <v>176</v>
      </c>
    </row>
    <row r="177" ht="12.75">
      <c r="A177" s="67">
        <v>177</v>
      </c>
    </row>
    <row r="178" ht="12.75">
      <c r="A178" s="67">
        <v>178</v>
      </c>
    </row>
    <row r="179" ht="12.75">
      <c r="A179" s="67">
        <v>179</v>
      </c>
    </row>
    <row r="180" ht="12.75">
      <c r="A180" s="67">
        <v>180</v>
      </c>
    </row>
    <row r="181" ht="12.75">
      <c r="A181" s="67">
        <v>181</v>
      </c>
    </row>
    <row r="182" ht="12.75">
      <c r="A182" s="67">
        <v>182</v>
      </c>
    </row>
    <row r="183" ht="12.75">
      <c r="A183" s="67">
        <v>183</v>
      </c>
    </row>
    <row r="184" ht="12.75">
      <c r="A184" s="67">
        <v>184</v>
      </c>
    </row>
    <row r="185" ht="12.75">
      <c r="A185" s="67">
        <v>185</v>
      </c>
    </row>
    <row r="186" ht="12.75">
      <c r="A186" s="67">
        <v>186</v>
      </c>
    </row>
    <row r="187" ht="12.75">
      <c r="A187" s="67">
        <v>187</v>
      </c>
    </row>
    <row r="188" ht="12.75">
      <c r="A188" s="67">
        <v>188</v>
      </c>
    </row>
    <row r="189" ht="12.75">
      <c r="A189" s="67">
        <v>189</v>
      </c>
    </row>
    <row r="190" ht="12.75">
      <c r="A190" s="67">
        <v>190</v>
      </c>
    </row>
  </sheetData>
  <sheetProtection selectLockedCells="1" selectUnlockedCells="1"/>
  <mergeCells count="5">
    <mergeCell ref="D29:U29"/>
    <mergeCell ref="G30:N30"/>
    <mergeCell ref="O30:U30"/>
    <mergeCell ref="G32:N32"/>
    <mergeCell ref="O32:U3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U202"/>
  <sheetViews>
    <sheetView zoomScale="75" zoomScaleNormal="75" workbookViewId="0" topLeftCell="B71">
      <selection activeCell="F84" sqref="F84"/>
    </sheetView>
  </sheetViews>
  <sheetFormatPr defaultColWidth="10.28125" defaultRowHeight="12.75"/>
  <cols>
    <col min="1" max="1" width="4.140625" style="64" customWidth="1"/>
    <col min="2" max="2" width="29.140625" style="93" customWidth="1"/>
    <col min="3" max="3" width="32.57421875" style="64" customWidth="1"/>
    <col min="4" max="4" width="11.57421875" style="66" customWidth="1"/>
    <col min="5" max="6" width="11.57421875" style="64" customWidth="1"/>
    <col min="7" max="14" width="5.00390625" style="64" customWidth="1"/>
    <col min="15" max="15" width="11.57421875" style="66" customWidth="1"/>
    <col min="16" max="16384" width="11.57421875" style="64" customWidth="1"/>
  </cols>
  <sheetData>
    <row r="1" spans="1:21" ht="17.25">
      <c r="A1" s="67">
        <v>1</v>
      </c>
      <c r="B1" s="90" t="s">
        <v>679</v>
      </c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66"/>
      <c r="Q1" s="66"/>
      <c r="R1" s="66"/>
      <c r="S1" s="66"/>
      <c r="T1" s="66"/>
      <c r="U1" s="66"/>
    </row>
    <row r="2" spans="1:21" ht="12.75">
      <c r="A2" s="67">
        <v>2</v>
      </c>
      <c r="B2" s="94" t="s">
        <v>1</v>
      </c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6"/>
      <c r="Q2" s="66"/>
      <c r="R2" s="66"/>
      <c r="S2" s="66"/>
      <c r="T2" s="66"/>
      <c r="U2" s="66"/>
    </row>
    <row r="3" spans="1:21" ht="15">
      <c r="A3" s="67">
        <v>3</v>
      </c>
      <c r="B3" s="91" t="s">
        <v>680</v>
      </c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66"/>
      <c r="S3" s="66"/>
      <c r="T3" s="66"/>
      <c r="U3" s="66"/>
    </row>
    <row r="4" spans="1:21" ht="12.75">
      <c r="A4" s="67">
        <v>4</v>
      </c>
      <c r="B4" s="3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6"/>
      <c r="Q4" s="66"/>
      <c r="R4" s="66"/>
      <c r="S4" s="66"/>
      <c r="T4" s="66"/>
      <c r="U4" s="66"/>
    </row>
    <row r="5" spans="1:21" ht="12.75">
      <c r="A5" s="67">
        <v>5</v>
      </c>
      <c r="B5" s="62" t="s">
        <v>111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6"/>
      <c r="Q5" s="66"/>
      <c r="R5" s="66"/>
      <c r="S5" s="66"/>
      <c r="T5" s="66"/>
      <c r="U5" s="66"/>
    </row>
    <row r="6" spans="1:21" ht="12.75">
      <c r="A6" s="67">
        <v>6</v>
      </c>
      <c r="B6" s="35"/>
      <c r="C6" s="35" t="s">
        <v>431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6"/>
      <c r="Q6" s="66"/>
      <c r="R6" s="66"/>
      <c r="S6" s="66"/>
      <c r="T6" s="66"/>
      <c r="U6" s="66"/>
    </row>
    <row r="7" spans="1:21" ht="12.75">
      <c r="A7" s="67">
        <v>7</v>
      </c>
      <c r="B7" s="35"/>
      <c r="C7" s="35" t="s">
        <v>681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6"/>
      <c r="Q7" s="66"/>
      <c r="R7" s="66"/>
      <c r="S7" s="66"/>
      <c r="T7" s="66"/>
      <c r="U7" s="66"/>
    </row>
    <row r="8" spans="1:21" ht="12.75">
      <c r="A8" s="67">
        <v>8</v>
      </c>
      <c r="B8" s="35"/>
      <c r="C8" s="35" t="s">
        <v>682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66"/>
      <c r="Q8" s="66"/>
      <c r="R8" s="66"/>
      <c r="S8" s="66"/>
      <c r="T8" s="66"/>
      <c r="U8" s="66"/>
    </row>
    <row r="9" spans="1:21" ht="12.75">
      <c r="A9" s="67">
        <v>9</v>
      </c>
      <c r="B9" s="35"/>
      <c r="C9" s="35" t="s">
        <v>683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6"/>
      <c r="Q9" s="66"/>
      <c r="R9" s="66"/>
      <c r="S9" s="66"/>
      <c r="T9" s="66"/>
      <c r="U9" s="66"/>
    </row>
    <row r="10" spans="1:21" ht="12.75">
      <c r="A10" s="67">
        <v>10</v>
      </c>
      <c r="B10" s="35"/>
      <c r="C10" s="35" t="s">
        <v>684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</row>
    <row r="11" spans="1:21" ht="12.75">
      <c r="A11" s="67">
        <v>11</v>
      </c>
      <c r="B11" s="35"/>
      <c r="C11" s="35" t="s">
        <v>685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6"/>
      <c r="Q11" s="66"/>
      <c r="R11" s="66"/>
      <c r="S11" s="66"/>
      <c r="T11" s="66"/>
      <c r="U11" s="66"/>
    </row>
    <row r="12" spans="1:21" ht="12.75">
      <c r="A12" s="67">
        <v>12</v>
      </c>
      <c r="B12" s="35"/>
      <c r="C12" s="35" t="s">
        <v>152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6"/>
      <c r="Q12" s="66"/>
      <c r="R12" s="66"/>
      <c r="S12" s="66"/>
      <c r="T12" s="66"/>
      <c r="U12" s="66"/>
    </row>
    <row r="13" spans="1:21" ht="12.75">
      <c r="A13" s="67">
        <v>13</v>
      </c>
      <c r="B13" s="35"/>
      <c r="C13" s="35" t="s">
        <v>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6"/>
      <c r="Q13" s="66"/>
      <c r="R13" s="66"/>
      <c r="S13" s="66"/>
      <c r="T13" s="66"/>
      <c r="U13" s="66"/>
    </row>
    <row r="14" spans="1:21" ht="12.75">
      <c r="A14" s="67">
        <v>14</v>
      </c>
      <c r="B14" s="62" t="s">
        <v>122</v>
      </c>
      <c r="C14" s="3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/>
      <c r="Q14" s="66"/>
      <c r="R14" s="66"/>
      <c r="S14" s="66"/>
      <c r="T14" s="66"/>
      <c r="U14" s="66"/>
    </row>
    <row r="15" spans="1:21" ht="12.75">
      <c r="A15" s="67">
        <v>15</v>
      </c>
      <c r="B15" s="35"/>
      <c r="C15" s="35" t="s">
        <v>123</v>
      </c>
      <c r="D15" s="37">
        <v>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66"/>
      <c r="Q15" s="66"/>
      <c r="R15" s="66"/>
      <c r="S15" s="66"/>
      <c r="T15" s="66"/>
      <c r="U15" s="66"/>
    </row>
    <row r="16" spans="1:21" ht="12.75">
      <c r="A16" s="67">
        <v>16</v>
      </c>
      <c r="B16" s="35"/>
      <c r="C16" s="35" t="s">
        <v>18</v>
      </c>
      <c r="D16" s="37">
        <v>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6"/>
      <c r="Q16" s="66"/>
      <c r="R16" s="66"/>
      <c r="S16" s="66"/>
      <c r="T16" s="66"/>
      <c r="U16" s="66"/>
    </row>
    <row r="17" spans="1:21" ht="12.75">
      <c r="A17" s="67">
        <v>17</v>
      </c>
      <c r="B17" s="35"/>
      <c r="C17" s="35" t="s">
        <v>124</v>
      </c>
      <c r="D17" s="37">
        <v>81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6"/>
      <c r="Q17" s="66"/>
      <c r="R17" s="66"/>
      <c r="S17" s="66"/>
      <c r="T17" s="66"/>
      <c r="U17" s="66"/>
    </row>
    <row r="18" spans="1:21" ht="12.75">
      <c r="A18" s="67">
        <v>18</v>
      </c>
      <c r="B18" s="35"/>
      <c r="C18" s="35" t="s">
        <v>125</v>
      </c>
      <c r="D18" s="37">
        <v>58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6"/>
      <c r="Q18" s="66"/>
      <c r="R18" s="66"/>
      <c r="S18" s="66"/>
      <c r="T18" s="66"/>
      <c r="U18" s="66"/>
    </row>
    <row r="19" spans="1:21" ht="12.75">
      <c r="A19" s="67">
        <v>19</v>
      </c>
      <c r="B19" s="35"/>
      <c r="C19" s="72" t="s">
        <v>126</v>
      </c>
      <c r="D19" s="73">
        <f>SUM(D15:D18)</f>
        <v>148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6"/>
      <c r="Q19" s="66"/>
      <c r="R19" s="66"/>
      <c r="S19" s="66"/>
      <c r="T19" s="66"/>
      <c r="U19" s="66"/>
    </row>
    <row r="20" spans="1:21" ht="12.75">
      <c r="A20" s="67">
        <v>20</v>
      </c>
      <c r="B20" s="6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6"/>
      <c r="Q20" s="66"/>
      <c r="R20" s="66"/>
      <c r="S20" s="66"/>
      <c r="T20" s="66"/>
      <c r="U20" s="66"/>
    </row>
    <row r="21" spans="1:21" ht="12.75">
      <c r="A21" s="67">
        <v>21</v>
      </c>
      <c r="B21" s="6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6"/>
      <c r="Q21" s="66"/>
      <c r="R21" s="66"/>
      <c r="S21" s="66"/>
      <c r="T21" s="66"/>
      <c r="U21" s="66"/>
    </row>
    <row r="22" spans="1:21" ht="12.75">
      <c r="A22" s="67">
        <v>22</v>
      </c>
      <c r="B22" s="6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6"/>
      <c r="Q22" s="66"/>
      <c r="R22" s="66"/>
      <c r="S22" s="66"/>
      <c r="T22" s="66"/>
      <c r="U22" s="66"/>
    </row>
    <row r="23" spans="1:21" ht="12.75">
      <c r="A23" s="67">
        <v>23</v>
      </c>
      <c r="B23" s="62" t="s">
        <v>127</v>
      </c>
      <c r="C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6"/>
      <c r="Q23" s="66"/>
      <c r="R23" s="66"/>
      <c r="S23" s="66"/>
      <c r="T23" s="66"/>
      <c r="U23" s="66"/>
    </row>
    <row r="24" spans="1:21" ht="12.75">
      <c r="A24" s="67">
        <v>24</v>
      </c>
      <c r="B24" s="35" t="s">
        <v>128</v>
      </c>
      <c r="C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66"/>
      <c r="Q24" s="66"/>
      <c r="R24" s="66"/>
      <c r="S24" s="66"/>
      <c r="T24" s="66"/>
      <c r="U24" s="66"/>
    </row>
    <row r="25" spans="1:21" ht="12.75">
      <c r="A25" s="67">
        <v>25</v>
      </c>
      <c r="B25" s="35"/>
      <c r="C25" s="35" t="s">
        <v>686</v>
      </c>
      <c r="D25" s="37">
        <v>7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66"/>
      <c r="Q25" s="66"/>
      <c r="R25" s="66"/>
      <c r="S25" s="66"/>
      <c r="T25" s="66"/>
      <c r="U25" s="66"/>
    </row>
    <row r="26" spans="1:21" ht="12.75">
      <c r="A26" s="67">
        <v>26</v>
      </c>
      <c r="B26" s="35"/>
      <c r="C26" s="35" t="s">
        <v>687</v>
      </c>
      <c r="D26" s="37">
        <v>10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6"/>
      <c r="Q26" s="66"/>
      <c r="R26" s="66"/>
      <c r="S26" s="66"/>
      <c r="T26" s="66"/>
      <c r="U26" s="66"/>
    </row>
    <row r="27" spans="1:21" ht="12.75">
      <c r="A27" s="67">
        <v>27</v>
      </c>
      <c r="B27" s="35"/>
      <c r="C27" s="35" t="s">
        <v>316</v>
      </c>
      <c r="D27" s="37">
        <v>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66"/>
      <c r="Q27" s="66"/>
      <c r="R27" s="66"/>
      <c r="S27" s="66"/>
      <c r="T27" s="66"/>
      <c r="U27" s="66"/>
    </row>
    <row r="28" spans="1:21" ht="12.75">
      <c r="A28" s="67">
        <v>28</v>
      </c>
      <c r="B28" s="35" t="s">
        <v>130</v>
      </c>
      <c r="C28" s="35" t="s">
        <v>2</v>
      </c>
      <c r="D28" s="37" t="s">
        <v>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66"/>
      <c r="Q28" s="66"/>
      <c r="R28" s="66"/>
      <c r="S28" s="66"/>
      <c r="T28" s="66"/>
      <c r="U28" s="66"/>
    </row>
    <row r="29" spans="1:21" s="64" customFormat="1" ht="12.75">
      <c r="A29" s="67">
        <v>29</v>
      </c>
      <c r="C29" s="35" t="s">
        <v>264</v>
      </c>
      <c r="D29" s="37">
        <v>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66"/>
      <c r="Q29" s="66"/>
      <c r="R29" s="66"/>
      <c r="S29" s="66"/>
      <c r="T29" s="66"/>
      <c r="U29" s="66"/>
    </row>
    <row r="30" spans="1:21" ht="12.75">
      <c r="A30" s="67">
        <v>30</v>
      </c>
      <c r="B30" s="35"/>
      <c r="C30" s="35" t="s">
        <v>265</v>
      </c>
      <c r="D30" s="37">
        <v>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66"/>
      <c r="Q30" s="66"/>
      <c r="R30" s="66"/>
      <c r="S30" s="66"/>
      <c r="T30" s="66"/>
      <c r="U30" s="66"/>
    </row>
    <row r="31" spans="1:21" ht="12.75">
      <c r="A31" s="67">
        <v>31</v>
      </c>
      <c r="B31" s="35"/>
      <c r="C31" s="35" t="s">
        <v>267</v>
      </c>
      <c r="D31" s="37">
        <v>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66"/>
      <c r="Q31" s="66"/>
      <c r="R31" s="66"/>
      <c r="S31" s="66"/>
      <c r="T31" s="66"/>
      <c r="U31" s="66"/>
    </row>
    <row r="32" spans="1:21" s="64" customFormat="1" ht="12.75">
      <c r="A32" s="67">
        <v>32</v>
      </c>
      <c r="C32" s="97" t="s">
        <v>688</v>
      </c>
      <c r="D32" s="73">
        <f>SUM(D29:D31)</f>
        <v>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66"/>
      <c r="Q32" s="66"/>
      <c r="R32" s="66"/>
      <c r="S32" s="66"/>
      <c r="T32" s="66"/>
      <c r="U32" s="66"/>
    </row>
    <row r="33" spans="1:21" ht="12.75">
      <c r="A33" s="67">
        <v>33</v>
      </c>
      <c r="B33" s="35"/>
      <c r="C33" s="35" t="s">
        <v>268</v>
      </c>
      <c r="D33" s="37">
        <v>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6"/>
      <c r="Q33" s="66"/>
      <c r="R33" s="66"/>
      <c r="S33" s="66"/>
      <c r="T33" s="66"/>
      <c r="U33" s="66"/>
    </row>
    <row r="34" spans="1:21" ht="12.75">
      <c r="A34" s="67">
        <v>34</v>
      </c>
      <c r="B34" s="35"/>
      <c r="C34" s="35" t="s">
        <v>269</v>
      </c>
      <c r="D34" s="37">
        <v>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66"/>
      <c r="Q34" s="66"/>
      <c r="R34" s="66"/>
      <c r="S34" s="66"/>
      <c r="T34" s="66"/>
      <c r="U34" s="66"/>
    </row>
    <row r="35" spans="1:21" ht="12.75">
      <c r="A35" s="67">
        <v>35</v>
      </c>
      <c r="B35" s="35"/>
      <c r="D35" s="37" t="s">
        <v>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66"/>
      <c r="Q35" s="66"/>
      <c r="R35" s="66"/>
      <c r="S35" s="66"/>
      <c r="T35" s="66"/>
      <c r="U35" s="66"/>
    </row>
    <row r="36" spans="1:21" ht="12.75">
      <c r="A36" s="67">
        <v>36</v>
      </c>
      <c r="B36" s="35"/>
      <c r="C36" s="35"/>
      <c r="D36" s="37" t="s">
        <v>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66"/>
      <c r="Q36" s="66"/>
      <c r="R36" s="66"/>
      <c r="S36" s="66"/>
      <c r="T36" s="66"/>
      <c r="U36" s="66"/>
    </row>
    <row r="37" spans="1:21" ht="12.75">
      <c r="A37" s="67">
        <v>37</v>
      </c>
      <c r="B37" s="72" t="s">
        <v>248</v>
      </c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66"/>
      <c r="Q37" s="66"/>
      <c r="R37" s="66"/>
      <c r="S37" s="66"/>
      <c r="T37" s="66"/>
      <c r="U37" s="66"/>
    </row>
    <row r="38" spans="1:21" ht="12.75">
      <c r="A38" s="67">
        <v>38</v>
      </c>
      <c r="B38" s="35" t="s">
        <v>137</v>
      </c>
      <c r="C38" s="35"/>
      <c r="D38" s="37" t="s">
        <v>3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2.75" customHeight="1">
      <c r="A39" s="67">
        <v>39</v>
      </c>
      <c r="B39" s="35"/>
      <c r="C39" s="35" t="s">
        <v>138</v>
      </c>
      <c r="D39" s="37"/>
      <c r="E39" s="37"/>
      <c r="F39" s="37"/>
      <c r="G39" s="45" t="s">
        <v>139</v>
      </c>
      <c r="H39" s="45"/>
      <c r="I39" s="45"/>
      <c r="J39" s="45"/>
      <c r="K39" s="45"/>
      <c r="L39" s="45"/>
      <c r="M39" s="45"/>
      <c r="N39" s="45"/>
      <c r="O39" s="47" t="s">
        <v>151</v>
      </c>
      <c r="P39" s="47"/>
      <c r="Q39" s="47"/>
      <c r="R39" s="47"/>
      <c r="S39" s="47"/>
      <c r="T39" s="47"/>
      <c r="U39" s="47"/>
    </row>
    <row r="40" spans="1:21" ht="15">
      <c r="A40" s="67">
        <v>40</v>
      </c>
      <c r="B40" s="35"/>
      <c r="C40" s="65"/>
      <c r="D40" s="47" t="s">
        <v>140</v>
      </c>
      <c r="E40" s="47" t="s">
        <v>141</v>
      </c>
      <c r="F40" s="47" t="s">
        <v>142</v>
      </c>
      <c r="G40" s="48" t="s">
        <v>143</v>
      </c>
      <c r="H40" s="48" t="s">
        <v>144</v>
      </c>
      <c r="I40" s="48" t="s">
        <v>145</v>
      </c>
      <c r="J40" s="48" t="s">
        <v>146</v>
      </c>
      <c r="K40" s="48" t="s">
        <v>147</v>
      </c>
      <c r="L40" s="48" t="s">
        <v>148</v>
      </c>
      <c r="M40" s="48" t="s">
        <v>149</v>
      </c>
      <c r="N40" s="48" t="s">
        <v>150</v>
      </c>
      <c r="O40" s="77" t="s">
        <v>270</v>
      </c>
      <c r="P40" s="77" t="s">
        <v>23</v>
      </c>
      <c r="Q40" s="66" t="s">
        <v>271</v>
      </c>
      <c r="R40" s="66" t="s">
        <v>272</v>
      </c>
      <c r="S40" s="77" t="s">
        <v>273</v>
      </c>
      <c r="T40" s="77" t="s">
        <v>274</v>
      </c>
      <c r="U40" s="77" t="s">
        <v>275</v>
      </c>
    </row>
    <row r="41" spans="1:21" ht="12.75">
      <c r="A41" s="67">
        <v>41</v>
      </c>
      <c r="B41" s="37">
        <v>1</v>
      </c>
      <c r="C41" s="37">
        <v>2</v>
      </c>
      <c r="D41" s="37">
        <v>3</v>
      </c>
      <c r="E41" s="37">
        <v>4</v>
      </c>
      <c r="F41" s="37">
        <v>5</v>
      </c>
      <c r="G41" s="37">
        <v>6</v>
      </c>
      <c r="H41" s="37"/>
      <c r="I41" s="37"/>
      <c r="J41" s="37"/>
      <c r="K41" s="37"/>
      <c r="L41" s="37"/>
      <c r="M41" s="37"/>
      <c r="N41" s="37"/>
      <c r="O41" s="37">
        <v>7</v>
      </c>
      <c r="P41" s="37"/>
      <c r="Q41" s="37"/>
      <c r="R41" s="37"/>
      <c r="S41" s="37"/>
      <c r="T41" s="37"/>
      <c r="U41" s="37"/>
    </row>
    <row r="42" spans="1:21" ht="12.75">
      <c r="A42" s="67">
        <v>42</v>
      </c>
      <c r="B42" s="62" t="s">
        <v>431</v>
      </c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66"/>
      <c r="Q42" s="66"/>
      <c r="R42" s="66"/>
      <c r="S42" s="66"/>
      <c r="T42" s="66"/>
      <c r="U42" s="66"/>
    </row>
    <row r="43" spans="1:4" ht="12.75">
      <c r="A43" s="67">
        <v>43</v>
      </c>
      <c r="B43" s="93" t="s">
        <v>689</v>
      </c>
      <c r="C43" s="64" t="s">
        <v>175</v>
      </c>
      <c r="D43" s="66">
        <v>1</v>
      </c>
    </row>
    <row r="44" spans="1:4" ht="12.75">
      <c r="A44" s="67">
        <v>44</v>
      </c>
      <c r="B44" s="93" t="s">
        <v>156</v>
      </c>
      <c r="C44" s="64" t="s">
        <v>663</v>
      </c>
      <c r="D44" s="66">
        <v>1</v>
      </c>
    </row>
    <row r="45" spans="1:4" ht="12.75">
      <c r="A45" s="67">
        <v>45</v>
      </c>
      <c r="B45" s="93" t="s">
        <v>645</v>
      </c>
      <c r="C45" s="64" t="s">
        <v>590</v>
      </c>
      <c r="D45" s="66">
        <v>1</v>
      </c>
    </row>
    <row r="46" spans="1:4" ht="12.75">
      <c r="A46" s="67">
        <v>46</v>
      </c>
      <c r="B46" s="93" t="s">
        <v>690</v>
      </c>
      <c r="C46" s="64" t="s">
        <v>218</v>
      </c>
      <c r="D46" s="66">
        <v>1</v>
      </c>
    </row>
    <row r="47" spans="1:4" ht="12.75">
      <c r="A47" s="67">
        <v>47</v>
      </c>
      <c r="B47" s="93" t="s">
        <v>691</v>
      </c>
      <c r="C47" s="64" t="s">
        <v>692</v>
      </c>
      <c r="D47" s="66">
        <v>1</v>
      </c>
    </row>
    <row r="48" spans="1:4" ht="12.75">
      <c r="A48" s="67">
        <v>48</v>
      </c>
      <c r="B48" s="93" t="s">
        <v>331</v>
      </c>
      <c r="C48" s="64" t="s">
        <v>331</v>
      </c>
      <c r="D48" s="66">
        <v>1</v>
      </c>
    </row>
    <row r="49" spans="1:4" ht="12.75">
      <c r="A49" s="67">
        <v>49</v>
      </c>
      <c r="B49" s="93" t="s">
        <v>693</v>
      </c>
      <c r="C49" s="64" t="s">
        <v>312</v>
      </c>
      <c r="D49" s="66">
        <v>1</v>
      </c>
    </row>
    <row r="50" spans="1:4" ht="12.75">
      <c r="A50" s="67">
        <v>50</v>
      </c>
      <c r="B50" s="93" t="s">
        <v>289</v>
      </c>
      <c r="C50" s="64" t="s">
        <v>183</v>
      </c>
      <c r="D50" s="66">
        <v>1</v>
      </c>
    </row>
    <row r="51" spans="1:4" ht="12.75">
      <c r="A51" s="67">
        <v>51</v>
      </c>
      <c r="C51" s="84" t="s">
        <v>126</v>
      </c>
      <c r="D51" s="92">
        <f>SUM(D43:D50)</f>
        <v>8</v>
      </c>
    </row>
    <row r="52" spans="1:2" ht="12.75">
      <c r="A52" s="67">
        <v>52</v>
      </c>
      <c r="B52" s="95" t="s">
        <v>694</v>
      </c>
    </row>
    <row r="53" spans="1:4" ht="24.75">
      <c r="A53" s="67">
        <v>53</v>
      </c>
      <c r="B53" s="86" t="s">
        <v>695</v>
      </c>
      <c r="C53" s="64" t="s">
        <v>312</v>
      </c>
      <c r="D53" s="66">
        <v>1</v>
      </c>
    </row>
    <row r="54" spans="1:4" ht="12.75">
      <c r="A54" s="67">
        <v>54</v>
      </c>
      <c r="B54" s="93" t="s">
        <v>606</v>
      </c>
      <c r="C54" s="64" t="s">
        <v>211</v>
      </c>
      <c r="D54" s="66">
        <v>2</v>
      </c>
    </row>
    <row r="55" spans="1:4" ht="12.75">
      <c r="A55" s="67">
        <v>55</v>
      </c>
      <c r="B55" s="93" t="s">
        <v>696</v>
      </c>
      <c r="C55" s="64" t="s">
        <v>211</v>
      </c>
      <c r="D55" s="66">
        <v>2</v>
      </c>
    </row>
    <row r="56" spans="1:4" ht="12.75">
      <c r="A56" s="67">
        <v>56</v>
      </c>
      <c r="B56" s="93" t="s">
        <v>315</v>
      </c>
      <c r="C56" s="64" t="s">
        <v>125</v>
      </c>
      <c r="D56" s="66">
        <v>1</v>
      </c>
    </row>
    <row r="57" spans="1:4" ht="12.75">
      <c r="A57" s="67">
        <v>57</v>
      </c>
      <c r="B57" s="93" t="s">
        <v>291</v>
      </c>
      <c r="C57" s="64" t="s">
        <v>125</v>
      </c>
      <c r="D57" s="66">
        <v>3</v>
      </c>
    </row>
    <row r="58" spans="1:15" ht="12.75">
      <c r="A58" s="67">
        <v>58</v>
      </c>
      <c r="B58" s="93" t="s">
        <v>440</v>
      </c>
      <c r="O58" s="66">
        <v>1</v>
      </c>
    </row>
    <row r="59" spans="1:15" ht="12.75">
      <c r="A59" s="67">
        <v>59</v>
      </c>
      <c r="B59" s="93" t="s">
        <v>697</v>
      </c>
      <c r="O59" s="66">
        <v>2</v>
      </c>
    </row>
    <row r="60" spans="1:15" ht="12.75">
      <c r="A60" s="67">
        <v>60</v>
      </c>
      <c r="B60" s="93" t="s">
        <v>698</v>
      </c>
      <c r="O60" s="66">
        <v>1</v>
      </c>
    </row>
    <row r="61" spans="1:15" ht="12.75">
      <c r="A61" s="67">
        <v>61</v>
      </c>
      <c r="B61" s="93" t="s">
        <v>292</v>
      </c>
      <c r="O61" s="66">
        <v>3</v>
      </c>
    </row>
    <row r="62" spans="1:4" ht="12.75">
      <c r="A62" s="67">
        <v>62</v>
      </c>
      <c r="C62" s="84" t="s">
        <v>126</v>
      </c>
      <c r="D62" s="92">
        <f>SUM(D53:D61)</f>
        <v>9</v>
      </c>
    </row>
    <row r="63" spans="1:2" ht="12.75">
      <c r="A63" s="67">
        <v>63</v>
      </c>
      <c r="B63" s="95" t="s">
        <v>682</v>
      </c>
    </row>
    <row r="64" spans="1:4" ht="12.75">
      <c r="A64" s="67">
        <v>64</v>
      </c>
      <c r="B64" s="93" t="s">
        <v>529</v>
      </c>
      <c r="C64" s="64" t="s">
        <v>286</v>
      </c>
      <c r="D64" s="66">
        <v>1</v>
      </c>
    </row>
    <row r="65" spans="1:4" ht="12.75">
      <c r="A65" s="67">
        <v>65</v>
      </c>
      <c r="B65" s="93" t="s">
        <v>699</v>
      </c>
      <c r="C65" s="64" t="s">
        <v>312</v>
      </c>
      <c r="D65" s="66">
        <v>4</v>
      </c>
    </row>
    <row r="66" spans="1:4" ht="12.75">
      <c r="A66" s="67">
        <v>66</v>
      </c>
      <c r="B66" s="93" t="s">
        <v>233</v>
      </c>
      <c r="C66" s="64" t="s">
        <v>211</v>
      </c>
      <c r="D66" s="66">
        <v>5</v>
      </c>
    </row>
    <row r="67" spans="1:4" ht="12.75">
      <c r="A67" s="67">
        <v>67</v>
      </c>
      <c r="B67" s="93" t="s">
        <v>700</v>
      </c>
      <c r="C67" s="64" t="s">
        <v>211</v>
      </c>
      <c r="D67" s="66">
        <v>5</v>
      </c>
    </row>
    <row r="68" spans="1:15" ht="24.75">
      <c r="A68" s="67">
        <v>68</v>
      </c>
      <c r="B68" s="86" t="s">
        <v>701</v>
      </c>
      <c r="O68" s="66">
        <v>5</v>
      </c>
    </row>
    <row r="69" spans="1:4" ht="12.75">
      <c r="A69" s="67">
        <v>69</v>
      </c>
      <c r="C69" s="84" t="s">
        <v>126</v>
      </c>
      <c r="D69" s="92">
        <f>SUM(D64:D68)</f>
        <v>15</v>
      </c>
    </row>
    <row r="70" spans="1:2" ht="12.75">
      <c r="A70" s="67">
        <v>70</v>
      </c>
      <c r="B70" s="95" t="s">
        <v>702</v>
      </c>
    </row>
    <row r="71" spans="1:4" ht="12.75">
      <c r="A71" s="67">
        <v>71</v>
      </c>
      <c r="B71" s="93" t="s">
        <v>529</v>
      </c>
      <c r="C71" s="64" t="s">
        <v>286</v>
      </c>
      <c r="D71" s="66">
        <v>1</v>
      </c>
    </row>
    <row r="72" spans="1:4" ht="12.75">
      <c r="A72" s="67">
        <v>72</v>
      </c>
      <c r="B72" s="93" t="s">
        <v>703</v>
      </c>
      <c r="C72" s="64" t="s">
        <v>312</v>
      </c>
      <c r="D72" s="66">
        <v>1</v>
      </c>
    </row>
    <row r="73" spans="1:4" ht="12.75">
      <c r="A73" s="67">
        <v>73</v>
      </c>
      <c r="B73" s="93" t="s">
        <v>344</v>
      </c>
      <c r="C73" s="64" t="s">
        <v>453</v>
      </c>
      <c r="D73" s="66">
        <v>3</v>
      </c>
    </row>
    <row r="74" spans="1:4" ht="12.75">
      <c r="A74" s="67">
        <v>74</v>
      </c>
      <c r="B74" s="93" t="s">
        <v>704</v>
      </c>
      <c r="C74" s="64" t="s">
        <v>211</v>
      </c>
      <c r="D74" s="66">
        <v>3</v>
      </c>
    </row>
    <row r="75" spans="1:4" ht="12.75">
      <c r="A75" s="67">
        <v>75</v>
      </c>
      <c r="B75" s="93" t="s">
        <v>705</v>
      </c>
      <c r="C75" s="64" t="s">
        <v>597</v>
      </c>
      <c r="D75" s="66">
        <v>33</v>
      </c>
    </row>
    <row r="76" spans="1:4" ht="12.75">
      <c r="A76" s="67">
        <v>76</v>
      </c>
      <c r="B76" s="93" t="s">
        <v>315</v>
      </c>
      <c r="C76" s="64" t="s">
        <v>125</v>
      </c>
      <c r="D76" s="66">
        <v>3</v>
      </c>
    </row>
    <row r="77" spans="1:15" ht="12.75">
      <c r="A77" s="67">
        <v>77</v>
      </c>
      <c r="B77" s="93" t="s">
        <v>655</v>
      </c>
      <c r="O77" s="66">
        <v>3</v>
      </c>
    </row>
    <row r="78" spans="1:4" ht="12.75">
      <c r="A78" s="67">
        <v>78</v>
      </c>
      <c r="C78" s="84" t="s">
        <v>126</v>
      </c>
      <c r="D78" s="92">
        <f>SUM(D71:D77)</f>
        <v>44</v>
      </c>
    </row>
    <row r="79" spans="1:2" ht="12.75">
      <c r="A79" s="67">
        <v>79</v>
      </c>
      <c r="B79" s="95" t="s">
        <v>706</v>
      </c>
    </row>
    <row r="80" spans="1:2" ht="12.75">
      <c r="A80" s="67">
        <v>80</v>
      </c>
      <c r="B80" s="93" t="s">
        <v>707</v>
      </c>
    </row>
    <row r="81" spans="1:4" ht="12.75">
      <c r="A81" s="67">
        <v>81</v>
      </c>
      <c r="B81" s="93" t="s">
        <v>529</v>
      </c>
      <c r="C81" s="64" t="s">
        <v>286</v>
      </c>
      <c r="D81" s="66">
        <v>1</v>
      </c>
    </row>
    <row r="82" spans="1:4" ht="12.75">
      <c r="A82" s="67">
        <v>82</v>
      </c>
      <c r="B82" s="93" t="s">
        <v>708</v>
      </c>
      <c r="C82" s="64" t="s">
        <v>312</v>
      </c>
      <c r="D82" s="66">
        <v>4</v>
      </c>
    </row>
    <row r="83" spans="1:4" ht="12.75">
      <c r="A83" s="67">
        <v>83</v>
      </c>
      <c r="B83" s="93" t="s">
        <v>709</v>
      </c>
      <c r="C83" s="64" t="s">
        <v>453</v>
      </c>
      <c r="D83" s="66">
        <v>5</v>
      </c>
    </row>
    <row r="84" spans="1:4" ht="12.75">
      <c r="A84" s="67">
        <v>84</v>
      </c>
      <c r="B84" s="93" t="s">
        <v>233</v>
      </c>
      <c r="C84" s="64" t="s">
        <v>211</v>
      </c>
      <c r="D84" s="66">
        <v>10</v>
      </c>
    </row>
    <row r="85" spans="1:4" ht="12.75">
      <c r="A85" s="67">
        <v>85</v>
      </c>
      <c r="B85" s="93" t="s">
        <v>710</v>
      </c>
      <c r="C85" s="64" t="s">
        <v>211</v>
      </c>
      <c r="D85" s="66">
        <v>5</v>
      </c>
    </row>
    <row r="86" spans="1:4" ht="12.75">
      <c r="A86" s="67">
        <v>86</v>
      </c>
      <c r="B86" s="93" t="s">
        <v>711</v>
      </c>
      <c r="C86" s="64" t="s">
        <v>597</v>
      </c>
      <c r="D86" s="66">
        <v>5</v>
      </c>
    </row>
    <row r="87" spans="1:15" ht="12.75">
      <c r="A87" s="67">
        <v>87</v>
      </c>
      <c r="B87" s="93" t="s">
        <v>687</v>
      </c>
      <c r="O87" s="66">
        <v>5</v>
      </c>
    </row>
    <row r="88" spans="1:4" ht="12.75">
      <c r="A88" s="67">
        <v>88</v>
      </c>
      <c r="C88" s="84" t="s">
        <v>126</v>
      </c>
      <c r="D88" s="92">
        <f>SUM(D81:D87)</f>
        <v>30</v>
      </c>
    </row>
    <row r="89" spans="1:4" ht="12.75">
      <c r="A89" s="67">
        <v>89</v>
      </c>
      <c r="C89" s="84" t="s">
        <v>712</v>
      </c>
      <c r="D89" s="92">
        <f>D88*2</f>
        <v>60</v>
      </c>
    </row>
    <row r="90" spans="1:2" ht="12.75">
      <c r="A90" s="67">
        <v>90</v>
      </c>
      <c r="B90" s="95" t="s">
        <v>685</v>
      </c>
    </row>
    <row r="91" spans="1:2" ht="24.75">
      <c r="A91" s="67">
        <v>91</v>
      </c>
      <c r="B91" s="86" t="s">
        <v>713</v>
      </c>
    </row>
    <row r="92" spans="1:4" ht="12.75">
      <c r="A92" s="67">
        <v>92</v>
      </c>
      <c r="B92" s="86" t="s">
        <v>714</v>
      </c>
      <c r="C92" s="64" t="s">
        <v>312</v>
      </c>
      <c r="D92" s="66">
        <v>1</v>
      </c>
    </row>
    <row r="93" spans="1:4" ht="12.75">
      <c r="A93" s="67">
        <v>93</v>
      </c>
      <c r="B93" s="86" t="s">
        <v>398</v>
      </c>
      <c r="C93" s="64" t="s">
        <v>552</v>
      </c>
      <c r="D93" s="66">
        <v>1</v>
      </c>
    </row>
    <row r="94" spans="1:4" ht="12.75">
      <c r="A94" s="67">
        <v>94</v>
      </c>
      <c r="B94" s="86" t="s">
        <v>400</v>
      </c>
      <c r="C94" s="64" t="s">
        <v>597</v>
      </c>
      <c r="D94" s="66">
        <v>2</v>
      </c>
    </row>
    <row r="95" spans="1:4" ht="12.75">
      <c r="A95" s="67">
        <v>95</v>
      </c>
      <c r="B95" s="86" t="s">
        <v>614</v>
      </c>
      <c r="C95" s="64" t="s">
        <v>211</v>
      </c>
      <c r="D95" s="66">
        <v>1</v>
      </c>
    </row>
    <row r="96" spans="1:4" ht="12.75">
      <c r="A96" s="67">
        <v>96</v>
      </c>
      <c r="B96" s="86" t="s">
        <v>413</v>
      </c>
      <c r="C96" s="64" t="s">
        <v>183</v>
      </c>
      <c r="D96" s="66">
        <v>1</v>
      </c>
    </row>
    <row r="97" spans="1:4" ht="12.75">
      <c r="A97" s="67">
        <v>97</v>
      </c>
      <c r="B97" s="86" t="s">
        <v>414</v>
      </c>
      <c r="C97" s="64" t="s">
        <v>125</v>
      </c>
      <c r="D97" s="66">
        <v>1</v>
      </c>
    </row>
    <row r="98" spans="1:4" ht="12.75">
      <c r="A98" s="67">
        <v>98</v>
      </c>
      <c r="B98" s="86" t="s">
        <v>715</v>
      </c>
      <c r="C98" s="64" t="s">
        <v>597</v>
      </c>
      <c r="D98" s="66">
        <v>1</v>
      </c>
    </row>
    <row r="99" spans="1:4" ht="12.75">
      <c r="A99" s="67">
        <v>99</v>
      </c>
      <c r="B99" s="86" t="s">
        <v>315</v>
      </c>
      <c r="C99" s="64" t="s">
        <v>125</v>
      </c>
      <c r="D99" s="66">
        <v>4</v>
      </c>
    </row>
    <row r="100" spans="1:15" ht="12.75">
      <c r="A100" s="67">
        <v>100</v>
      </c>
      <c r="B100" s="86" t="s">
        <v>555</v>
      </c>
      <c r="O100" s="66">
        <v>1</v>
      </c>
    </row>
    <row r="101" spans="1:15" ht="24.75">
      <c r="A101" s="67">
        <v>101</v>
      </c>
      <c r="B101" s="86" t="s">
        <v>716</v>
      </c>
      <c r="O101" s="66">
        <v>1</v>
      </c>
    </row>
    <row r="102" spans="1:15" ht="24.75">
      <c r="A102" s="67">
        <v>102</v>
      </c>
      <c r="B102" s="86" t="s">
        <v>564</v>
      </c>
      <c r="O102" s="66">
        <v>1</v>
      </c>
    </row>
    <row r="103" spans="1:15" ht="24.75">
      <c r="A103" s="67">
        <v>103</v>
      </c>
      <c r="B103" s="86" t="s">
        <v>624</v>
      </c>
      <c r="O103" s="66">
        <v>1</v>
      </c>
    </row>
    <row r="104" spans="1:15" ht="12.75">
      <c r="A104" s="67">
        <v>104</v>
      </c>
      <c r="B104" s="93" t="s">
        <v>562</v>
      </c>
      <c r="O104" s="66">
        <v>1</v>
      </c>
    </row>
    <row r="105" spans="1:15" ht="12.75">
      <c r="A105" s="67">
        <v>105</v>
      </c>
      <c r="B105" s="93" t="s">
        <v>269</v>
      </c>
      <c r="O105" s="66">
        <v>1</v>
      </c>
    </row>
    <row r="106" spans="1:4" ht="12.75">
      <c r="A106" s="67">
        <v>106</v>
      </c>
      <c r="C106" s="84" t="s">
        <v>126</v>
      </c>
      <c r="D106" s="92">
        <f>SUM(D92:D105)</f>
        <v>12</v>
      </c>
    </row>
    <row r="107" spans="1:4" ht="12.75">
      <c r="A107" s="67">
        <v>107</v>
      </c>
      <c r="C107" s="84" t="s">
        <v>323</v>
      </c>
      <c r="D107" s="92">
        <v>148</v>
      </c>
    </row>
    <row r="108" ht="12.75">
      <c r="A108" s="67">
        <v>108</v>
      </c>
    </row>
    <row r="109" ht="12.75">
      <c r="A109" s="67">
        <v>109</v>
      </c>
    </row>
    <row r="110" ht="12.75">
      <c r="A110" s="67">
        <v>110</v>
      </c>
    </row>
    <row r="111" ht="12.75">
      <c r="A111" s="67">
        <v>111</v>
      </c>
    </row>
    <row r="112" ht="12.75">
      <c r="A112" s="67">
        <v>112</v>
      </c>
    </row>
    <row r="113" ht="12.75">
      <c r="A113" s="67">
        <v>113</v>
      </c>
    </row>
    <row r="114" ht="12.75">
      <c r="A114" s="67">
        <v>114</v>
      </c>
    </row>
    <row r="115" ht="12.75">
      <c r="A115" s="67">
        <v>115</v>
      </c>
    </row>
    <row r="116" ht="12.75">
      <c r="A116" s="67">
        <v>116</v>
      </c>
    </row>
    <row r="117" ht="12.75">
      <c r="A117" s="67">
        <v>117</v>
      </c>
    </row>
    <row r="118" ht="12.75">
      <c r="A118" s="67">
        <v>118</v>
      </c>
    </row>
    <row r="119" ht="12.75">
      <c r="A119" s="67">
        <v>119</v>
      </c>
    </row>
    <row r="120" ht="12.75">
      <c r="A120" s="67">
        <v>120</v>
      </c>
    </row>
    <row r="121" ht="12.75">
      <c r="A121" s="67">
        <v>121</v>
      </c>
    </row>
    <row r="122" ht="12.75">
      <c r="A122" s="67">
        <v>122</v>
      </c>
    </row>
    <row r="123" ht="12.75">
      <c r="A123" s="67">
        <v>123</v>
      </c>
    </row>
    <row r="124" ht="12.75">
      <c r="A124" s="67">
        <v>124</v>
      </c>
    </row>
    <row r="125" ht="12.75">
      <c r="A125" s="67">
        <v>125</v>
      </c>
    </row>
    <row r="126" ht="12.75">
      <c r="A126" s="67">
        <v>126</v>
      </c>
    </row>
    <row r="127" ht="12.75">
      <c r="A127" s="67">
        <v>127</v>
      </c>
    </row>
    <row r="128" ht="12.75">
      <c r="A128" s="67">
        <v>128</v>
      </c>
    </row>
    <row r="129" ht="12.75">
      <c r="A129" s="67">
        <v>129</v>
      </c>
    </row>
    <row r="130" ht="12.75">
      <c r="A130" s="67">
        <v>130</v>
      </c>
    </row>
    <row r="131" ht="12.75">
      <c r="A131" s="67">
        <v>131</v>
      </c>
    </row>
    <row r="132" ht="12.75">
      <c r="A132" s="67">
        <v>132</v>
      </c>
    </row>
    <row r="133" ht="12.75">
      <c r="A133" s="67">
        <v>133</v>
      </c>
    </row>
    <row r="134" ht="12.75">
      <c r="A134" s="67">
        <v>134</v>
      </c>
    </row>
    <row r="135" ht="12.75">
      <c r="A135" s="67">
        <v>135</v>
      </c>
    </row>
    <row r="136" ht="12.75">
      <c r="A136" s="67">
        <v>136</v>
      </c>
    </row>
    <row r="137" ht="12.75">
      <c r="A137" s="67">
        <v>137</v>
      </c>
    </row>
    <row r="138" ht="12.75">
      <c r="A138" s="67">
        <v>138</v>
      </c>
    </row>
    <row r="139" ht="12.75">
      <c r="A139" s="67">
        <v>139</v>
      </c>
    </row>
    <row r="140" ht="12.75">
      <c r="A140" s="67">
        <v>140</v>
      </c>
    </row>
    <row r="141" ht="12.75">
      <c r="A141" s="67">
        <v>141</v>
      </c>
    </row>
    <row r="142" ht="12.75">
      <c r="A142" s="67">
        <v>142</v>
      </c>
    </row>
    <row r="143" ht="12.75">
      <c r="A143" s="67">
        <v>143</v>
      </c>
    </row>
    <row r="144" ht="12.75">
      <c r="A144" s="67">
        <v>144</v>
      </c>
    </row>
    <row r="145" ht="12.75">
      <c r="A145" s="67">
        <v>145</v>
      </c>
    </row>
    <row r="146" ht="12.75">
      <c r="A146" s="67">
        <v>146</v>
      </c>
    </row>
    <row r="147" ht="12.75">
      <c r="A147" s="67">
        <v>147</v>
      </c>
    </row>
    <row r="148" ht="12.75">
      <c r="A148" s="67">
        <v>148</v>
      </c>
    </row>
    <row r="149" ht="12.75">
      <c r="A149" s="67">
        <v>149</v>
      </c>
    </row>
    <row r="150" ht="12.75">
      <c r="A150" s="67">
        <v>150</v>
      </c>
    </row>
    <row r="151" ht="12.75">
      <c r="A151" s="67">
        <v>151</v>
      </c>
    </row>
    <row r="152" ht="12.75">
      <c r="A152" s="67">
        <v>152</v>
      </c>
    </row>
    <row r="153" ht="12.75">
      <c r="A153" s="67">
        <v>153</v>
      </c>
    </row>
    <row r="154" ht="12.75">
      <c r="A154" s="67">
        <v>154</v>
      </c>
    </row>
    <row r="155" ht="12.75">
      <c r="A155" s="67">
        <v>155</v>
      </c>
    </row>
    <row r="156" ht="12.75">
      <c r="A156" s="67">
        <v>156</v>
      </c>
    </row>
    <row r="157" ht="12.75">
      <c r="A157" s="67">
        <v>157</v>
      </c>
    </row>
    <row r="158" ht="12.75">
      <c r="A158" s="67">
        <v>158</v>
      </c>
    </row>
    <row r="159" ht="12.75">
      <c r="A159" s="67">
        <v>159</v>
      </c>
    </row>
    <row r="160" ht="12.75">
      <c r="A160" s="67">
        <v>160</v>
      </c>
    </row>
    <row r="161" ht="12.75">
      <c r="A161" s="67">
        <v>161</v>
      </c>
    </row>
    <row r="162" ht="12.75">
      <c r="A162" s="67">
        <v>162</v>
      </c>
    </row>
    <row r="163" ht="12.75">
      <c r="A163" s="67">
        <v>163</v>
      </c>
    </row>
    <row r="164" ht="12.75">
      <c r="A164" s="67">
        <v>164</v>
      </c>
    </row>
    <row r="165" ht="12.75">
      <c r="A165" s="67">
        <v>165</v>
      </c>
    </row>
    <row r="166" ht="12.75">
      <c r="A166" s="67">
        <v>166</v>
      </c>
    </row>
    <row r="167" ht="12.75">
      <c r="A167" s="67">
        <v>167</v>
      </c>
    </row>
    <row r="168" ht="12.75">
      <c r="A168" s="67">
        <v>168</v>
      </c>
    </row>
    <row r="169" ht="12.75">
      <c r="A169" s="67">
        <v>169</v>
      </c>
    </row>
    <row r="170" ht="12.75">
      <c r="A170" s="67">
        <v>170</v>
      </c>
    </row>
    <row r="171" ht="12.75">
      <c r="A171" s="67">
        <v>171</v>
      </c>
    </row>
    <row r="172" ht="12.75">
      <c r="A172" s="67">
        <v>172</v>
      </c>
    </row>
    <row r="173" ht="12.75">
      <c r="A173" s="67">
        <v>173</v>
      </c>
    </row>
    <row r="174" ht="12.75">
      <c r="A174" s="67">
        <v>174</v>
      </c>
    </row>
    <row r="175" ht="12.75">
      <c r="A175" s="67">
        <v>175</v>
      </c>
    </row>
    <row r="176" ht="12.75">
      <c r="A176" s="67">
        <v>176</v>
      </c>
    </row>
    <row r="177" ht="12.75">
      <c r="A177" s="67">
        <v>177</v>
      </c>
    </row>
    <row r="178" ht="12.75">
      <c r="A178" s="67">
        <v>178</v>
      </c>
    </row>
    <row r="179" ht="12.75">
      <c r="A179" s="67">
        <v>179</v>
      </c>
    </row>
    <row r="180" ht="12.75">
      <c r="A180" s="67">
        <v>180</v>
      </c>
    </row>
    <row r="181" ht="12.75">
      <c r="A181" s="67">
        <v>181</v>
      </c>
    </row>
    <row r="182" ht="12.75">
      <c r="A182" s="67">
        <v>182</v>
      </c>
    </row>
    <row r="183" ht="12.75">
      <c r="A183" s="67">
        <v>183</v>
      </c>
    </row>
    <row r="184" ht="12.75">
      <c r="A184" s="67">
        <v>184</v>
      </c>
    </row>
    <row r="185" ht="12.75">
      <c r="A185" s="67">
        <v>185</v>
      </c>
    </row>
    <row r="186" ht="12.75">
      <c r="A186" s="67">
        <v>186</v>
      </c>
    </row>
    <row r="187" ht="12.75">
      <c r="A187" s="67">
        <v>187</v>
      </c>
    </row>
    <row r="188" ht="12.75">
      <c r="A188" s="67">
        <v>188</v>
      </c>
    </row>
    <row r="189" ht="12.75">
      <c r="A189" s="67">
        <v>189</v>
      </c>
    </row>
    <row r="190" ht="12.75">
      <c r="A190" s="67">
        <v>190</v>
      </c>
    </row>
    <row r="191" ht="12.75">
      <c r="A191" s="67">
        <v>191</v>
      </c>
    </row>
    <row r="192" ht="12.75">
      <c r="A192" s="67">
        <v>192</v>
      </c>
    </row>
    <row r="193" ht="12.75">
      <c r="A193" s="67">
        <v>193</v>
      </c>
    </row>
    <row r="194" ht="12.75">
      <c r="A194" s="67">
        <v>194</v>
      </c>
    </row>
    <row r="195" ht="12.75">
      <c r="A195" s="67">
        <v>195</v>
      </c>
    </row>
    <row r="196" ht="12.75">
      <c r="A196" s="67">
        <v>196</v>
      </c>
    </row>
    <row r="197" ht="12.75">
      <c r="A197" s="67">
        <v>197</v>
      </c>
    </row>
    <row r="198" ht="12.75">
      <c r="A198" s="67">
        <v>198</v>
      </c>
    </row>
    <row r="199" ht="12.75">
      <c r="A199" s="67">
        <v>199</v>
      </c>
    </row>
    <row r="200" ht="12.75">
      <c r="A200" s="67">
        <v>200</v>
      </c>
    </row>
    <row r="201" ht="12.75">
      <c r="A201" s="67">
        <v>201</v>
      </c>
    </row>
    <row r="202" ht="12.75">
      <c r="A202" s="67">
        <v>202</v>
      </c>
    </row>
  </sheetData>
  <sheetProtection selectLockedCells="1" selectUnlockedCells="1"/>
  <mergeCells count="5">
    <mergeCell ref="D38:U38"/>
    <mergeCell ref="G39:N39"/>
    <mergeCell ref="O39:U39"/>
    <mergeCell ref="G41:N41"/>
    <mergeCell ref="O41:U4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2018-05-01T06:29:50Z</dcterms:created>
  <dcterms:modified xsi:type="dcterms:W3CDTF">2018-08-10T08:15:13Z</dcterms:modified>
  <cp:category/>
  <cp:version/>
  <cp:contentType/>
  <cp:contentStatus/>
  <cp:revision>86</cp:revision>
</cp:coreProperties>
</file>